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B4CC1CEE-3AE8-4279-B5DE-0A127D3A5FB3}" revIDLastSave="0" xr10:uidLastSave="{00000000-0000-0000-0000-000000000000}"/>
  <bookViews>
    <workbookView activeTab="1" xr2:uid="{00000000-000D-0000-FFFF-FFFF00000000}" windowHeight="12576" windowWidth="23256" xWindow="-108" yWindow="-108"/>
  </bookViews>
  <sheets>
    <sheet r:id="rId1" name="○計算書" sheetId="4"/>
    <sheet r:id="rId2" name="計算例" sheetId="2"/>
    <sheet r:id="rId3" name="【参考】実施フロー" sheetId="5"/>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13" i="4"/>
  <c r="AG61" i="4"/>
  <c r="F60" i="4"/>
  <c r="AF61" i="4"/>
  <c r="AG60" i="4"/>
  <c r="AF60" i="4"/>
  <c r="AG59" i="4"/>
  <c r="F58" i="4"/>
  <c r="AF59" i="4"/>
  <c r="AG58" i="4"/>
  <c r="AF58" i="4"/>
  <c r="AG57" i="4"/>
  <c r="F56" i="4"/>
  <c r="AF57" i="4"/>
  <c r="AG56" i="4"/>
  <c r="AF56" i="4"/>
  <c r="AG55" i="4"/>
  <c r="F54" i="4"/>
  <c r="AF55" i="4"/>
  <c r="AG54" i="4"/>
  <c r="AF54" i="4"/>
  <c r="AG53" i="4"/>
  <c r="F52" i="4"/>
  <c r="AF53" i="4"/>
  <c r="AG52" i="4"/>
  <c r="AF52" i="4"/>
  <c r="AG51" i="4"/>
  <c r="F50" i="4"/>
  <c r="AF51" i="4"/>
  <c r="AG50" i="4"/>
  <c r="AF50" i="4"/>
  <c r="AG49" i="4"/>
  <c r="F48" i="4"/>
  <c r="AF49" i="4"/>
  <c r="AG48" i="4"/>
  <c r="AF48" i="4"/>
  <c r="AG47" i="4"/>
  <c r="F46" i="4"/>
  <c r="AF47" i="4"/>
  <c r="AG46" i="4"/>
  <c r="AF46" i="4"/>
  <c r="AG45" i="4"/>
  <c r="F44" i="4"/>
  <c r="AF45" i="4"/>
  <c r="AG44" i="4"/>
  <c r="AF44" i="4"/>
  <c r="AG43" i="4"/>
  <c r="F42" i="4"/>
  <c r="AF43" i="4"/>
  <c r="AG42" i="4"/>
  <c r="AF42" i="4"/>
  <c r="AG41" i="4"/>
  <c r="F40" i="4"/>
  <c r="AF41" i="4"/>
  <c r="AG40" i="4"/>
  <c r="AF40" i="4"/>
  <c r="AG39" i="4"/>
  <c r="F38" i="4"/>
  <c r="AF39" i="4"/>
  <c r="AG38" i="4"/>
  <c r="AF38" i="4"/>
  <c r="AG37" i="4"/>
  <c r="F36" i="4"/>
  <c r="AF37" i="4"/>
  <c r="AG36" i="4"/>
  <c r="AF36" i="4"/>
  <c r="AG35" i="4"/>
  <c r="F34" i="4"/>
  <c r="AF35" i="4"/>
  <c r="AG34" i="4"/>
  <c r="AF34" i="4"/>
  <c r="AG33" i="4"/>
  <c r="F32" i="4"/>
  <c r="AF33" i="4"/>
  <c r="AG32" i="4"/>
  <c r="AF32" i="4"/>
  <c r="X8" i="4"/>
  <c r="Z8" i="4"/>
  <c r="AB8" i="4"/>
  <c r="R8" i="4"/>
  <c r="T8" i="4"/>
  <c r="V8" i="4"/>
  <c r="AD8" i="4"/>
  <c r="AD9" i="4"/>
  <c r="AD10" i="4"/>
  <c r="AD11" i="4"/>
  <c r="AD12" i="4"/>
  <c r="AD13" i="4"/>
  <c r="C16" i="4"/>
  <c r="AF8" i="4"/>
  <c r="X14" i="4"/>
  <c r="Z14" i="4"/>
  <c r="AB14" i="4"/>
  <c r="R14" i="4"/>
  <c r="T14" i="4"/>
  <c r="V14" i="4"/>
  <c r="AD14" i="4"/>
  <c r="AD15" i="4"/>
  <c r="AD16" i="4"/>
  <c r="AD17" i="4"/>
  <c r="AD18" i="4"/>
  <c r="AD19" i="4"/>
  <c r="AF14" i="4"/>
  <c r="X20" i="4"/>
  <c r="Z20" i="4"/>
  <c r="AB20" i="4"/>
  <c r="R20" i="4"/>
  <c r="T20" i="4"/>
  <c r="V20" i="4"/>
  <c r="AD20" i="4"/>
  <c r="AD21" i="4"/>
  <c r="AD22" i="4"/>
  <c r="AD23" i="4"/>
  <c r="AD24" i="4"/>
  <c r="AD25" i="4"/>
  <c r="AF20" i="4"/>
  <c r="AD26" i="4"/>
  <c r="C20" i="4" s="1"/>
  <c r="AB21" i="4"/>
  <c r="AB22" i="4"/>
  <c r="AB23" i="4"/>
  <c r="AB24" i="4"/>
  <c r="AB25" i="4"/>
  <c r="Z21" i="4"/>
  <c r="Z22" i="4"/>
  <c r="Z23" i="4"/>
  <c r="Z24" i="4"/>
  <c r="Z25" i="4"/>
  <c r="X21" i="4"/>
  <c r="X22" i="4"/>
  <c r="X23" i="4"/>
  <c r="X24" i="4"/>
  <c r="X25" i="4"/>
  <c r="V21" i="4"/>
  <c r="V22" i="4"/>
  <c r="V23" i="4"/>
  <c r="V24" i="4"/>
  <c r="V25" i="4"/>
  <c r="T24" i="4"/>
  <c r="R24" i="4"/>
  <c r="P24" i="4"/>
  <c r="N24" i="4"/>
  <c r="L24" i="4"/>
  <c r="J24" i="4"/>
  <c r="T23" i="4"/>
  <c r="R23" i="4"/>
  <c r="P23" i="4"/>
  <c r="N23" i="4"/>
  <c r="L23" i="4"/>
  <c r="J23" i="4"/>
  <c r="T22" i="4"/>
  <c r="R22" i="4"/>
  <c r="P22" i="4"/>
  <c r="N22" i="4"/>
  <c r="L22" i="4"/>
  <c r="J22" i="4"/>
  <c r="T21" i="4"/>
  <c r="R21" i="4"/>
  <c r="P21" i="4"/>
  <c r="N21" i="4"/>
  <c r="L21" i="4"/>
  <c r="J21" i="4"/>
  <c r="P20" i="4"/>
  <c r="N20" i="4"/>
  <c r="L20" i="4"/>
  <c r="J20" i="4"/>
  <c r="C17" i="4"/>
  <c r="C18" i="4"/>
  <c r="AB15" i="4"/>
  <c r="AB16" i="4"/>
  <c r="AB17" i="4"/>
  <c r="AB18" i="4"/>
  <c r="AB19" i="4"/>
  <c r="Z15" i="4"/>
  <c r="Z16" i="4"/>
  <c r="Z17" i="4"/>
  <c r="Z18" i="4"/>
  <c r="Z19" i="4"/>
  <c r="X15" i="4"/>
  <c r="X16" i="4"/>
  <c r="X17" i="4"/>
  <c r="X18" i="4"/>
  <c r="X19" i="4"/>
  <c r="V15" i="4"/>
  <c r="V16" i="4"/>
  <c r="V17" i="4"/>
  <c r="V18" i="4"/>
  <c r="V19" i="4"/>
  <c r="T18" i="4"/>
  <c r="R18" i="4"/>
  <c r="P18" i="4"/>
  <c r="N18" i="4"/>
  <c r="L18" i="4"/>
  <c r="J18" i="4"/>
  <c r="T17" i="4"/>
  <c r="R17" i="4"/>
  <c r="P17" i="4"/>
  <c r="N17" i="4"/>
  <c r="L17" i="4"/>
  <c r="J17" i="4"/>
  <c r="T16" i="4"/>
  <c r="R16" i="4"/>
  <c r="P16" i="4"/>
  <c r="N16" i="4"/>
  <c r="L16" i="4"/>
  <c r="J16" i="4"/>
  <c r="T15" i="4"/>
  <c r="R15" i="4"/>
  <c r="P15" i="4"/>
  <c r="N15" i="4"/>
  <c r="L15" i="4"/>
  <c r="J15" i="4"/>
  <c r="P14" i="4"/>
  <c r="N14" i="4"/>
  <c r="L14" i="4"/>
  <c r="J14" i="4"/>
  <c r="AB9" i="4"/>
  <c r="AB10" i="4"/>
  <c r="AB11" i="4"/>
  <c r="AB12" i="4"/>
  <c r="AB13" i="4"/>
  <c r="Z9" i="4"/>
  <c r="Z10" i="4"/>
  <c r="Z11" i="4"/>
  <c r="Z12" i="4"/>
  <c r="Z13" i="4"/>
  <c r="X9" i="4"/>
  <c r="X10" i="4"/>
  <c r="X11" i="4"/>
  <c r="X12" i="4"/>
  <c r="X13" i="4"/>
  <c r="V9" i="4"/>
  <c r="V10" i="4"/>
  <c r="V11" i="4"/>
  <c r="V12" i="4"/>
  <c r="V13" i="4"/>
  <c r="T12" i="4"/>
  <c r="R12" i="4"/>
  <c r="P12" i="4"/>
  <c r="N12" i="4"/>
  <c r="L12" i="4"/>
  <c r="J12" i="4"/>
  <c r="T11" i="4"/>
  <c r="R11" i="4"/>
  <c r="P11" i="4"/>
  <c r="N11" i="4"/>
  <c r="L11" i="4"/>
  <c r="J11" i="4"/>
  <c r="T10" i="4"/>
  <c r="R10" i="4"/>
  <c r="P10" i="4"/>
  <c r="N10" i="4"/>
  <c r="L10" i="4"/>
  <c r="J10" i="4"/>
  <c r="T9" i="4"/>
  <c r="R9" i="4"/>
  <c r="P9" i="4"/>
  <c r="N9" i="4"/>
  <c r="L9" i="4"/>
  <c r="J9" i="4"/>
  <c r="P8" i="4"/>
  <c r="N8" i="4"/>
  <c r="L8" i="4"/>
  <c r="J8" i="4"/>
  <c r="AG33" i="2"/>
  <c r="Z8" i="2"/>
  <c r="AG32" i="2"/>
  <c r="X8" i="2"/>
  <c r="AB8" i="2"/>
  <c r="F32" i="2"/>
  <c r="R8" i="2"/>
  <c r="AD9" i="2"/>
  <c r="AD10" i="2"/>
  <c r="AD11" i="2"/>
  <c r="AD12" i="2"/>
  <c r="AD15" i="2"/>
  <c r="AD16" i="2"/>
  <c r="AD17" i="2"/>
  <c r="AD18" i="2"/>
  <c r="AD21" i="2"/>
  <c r="AD22" i="2"/>
  <c r="AD23" i="2"/>
  <c r="AD24" i="2"/>
  <c r="X11" i="2"/>
  <c r="X24" i="2"/>
  <c r="Z24" i="2"/>
  <c r="AB24" i="2"/>
  <c r="R24" i="2"/>
  <c r="T24" i="2"/>
  <c r="V24" i="2"/>
  <c r="X23" i="2"/>
  <c r="Z23" i="2"/>
  <c r="AB23" i="2"/>
  <c r="R23" i="2"/>
  <c r="T23" i="2"/>
  <c r="V23" i="2"/>
  <c r="X22" i="2"/>
  <c r="Z22" i="2"/>
  <c r="AB22" i="2"/>
  <c r="R22" i="2"/>
  <c r="T22" i="2"/>
  <c r="V22" i="2"/>
  <c r="X21" i="2"/>
  <c r="Z21" i="2"/>
  <c r="AB21" i="2"/>
  <c r="R21" i="2"/>
  <c r="T21" i="2"/>
  <c r="V21" i="2"/>
  <c r="P24" i="2"/>
  <c r="P23" i="2"/>
  <c r="P22" i="2"/>
  <c r="P21" i="2"/>
  <c r="P20" i="2"/>
  <c r="N24" i="2"/>
  <c r="N23" i="2"/>
  <c r="N22" i="2"/>
  <c r="N21" i="2"/>
  <c r="N20" i="2"/>
  <c r="L24" i="2"/>
  <c r="L23" i="2"/>
  <c r="L22" i="2"/>
  <c r="L21" i="2"/>
  <c r="L20" i="2"/>
  <c r="J24" i="2"/>
  <c r="J23" i="2"/>
  <c r="J22" i="2"/>
  <c r="J21" i="2"/>
  <c r="X18" i="2"/>
  <c r="Z18" i="2"/>
  <c r="AB18" i="2"/>
  <c r="R18" i="2"/>
  <c r="T18" i="2"/>
  <c r="V18" i="2"/>
  <c r="X17" i="2"/>
  <c r="Z17" i="2"/>
  <c r="AB17" i="2"/>
  <c r="R17" i="2"/>
  <c r="T17" i="2"/>
  <c r="V17" i="2"/>
  <c r="X16" i="2"/>
  <c r="Z16" i="2"/>
  <c r="AB16" i="2"/>
  <c r="R16" i="2"/>
  <c r="T16" i="2"/>
  <c r="V16" i="2"/>
  <c r="X15" i="2"/>
  <c r="Z15" i="2"/>
  <c r="AB15" i="2"/>
  <c r="R15" i="2"/>
  <c r="T15" i="2"/>
  <c r="V15" i="2"/>
  <c r="P18" i="2"/>
  <c r="P17" i="2"/>
  <c r="P16" i="2"/>
  <c r="P15" i="2"/>
  <c r="N18" i="2"/>
  <c r="N17" i="2"/>
  <c r="N16" i="2"/>
  <c r="N15" i="2"/>
  <c r="L18" i="2"/>
  <c r="L17" i="2"/>
  <c r="L16" i="2"/>
  <c r="L15" i="2"/>
  <c r="J18" i="2"/>
  <c r="J17" i="2"/>
  <c r="J16" i="2"/>
  <c r="J15" i="2"/>
  <c r="AG34" i="2"/>
  <c r="X9" i="2"/>
  <c r="AG35" i="2"/>
  <c r="Z9" i="2"/>
  <c r="AB9" i="2"/>
  <c r="AG36" i="2"/>
  <c r="X10" i="2"/>
  <c r="AG37" i="2"/>
  <c r="Z10" i="2"/>
  <c r="AB10" i="2"/>
  <c r="AG38" i="2"/>
  <c r="AG39" i="2"/>
  <c r="Z11" i="2"/>
  <c r="AB11" i="2"/>
  <c r="AG40" i="2"/>
  <c r="X12" i="2"/>
  <c r="AG41" i="2"/>
  <c r="Z12" i="2"/>
  <c r="AB12" i="2"/>
  <c r="AB13" i="2"/>
  <c r="F40" i="2"/>
  <c r="R12" i="2"/>
  <c r="T12" i="2"/>
  <c r="V12" i="2"/>
  <c r="F38" i="2"/>
  <c r="R11" i="2"/>
  <c r="T11" i="2"/>
  <c r="V11" i="2"/>
  <c r="F36" i="2"/>
  <c r="R10" i="2"/>
  <c r="T10" i="2"/>
  <c r="V10" i="2"/>
  <c r="F34" i="2"/>
  <c r="R9" i="2"/>
  <c r="T9" i="2"/>
  <c r="V9" i="2"/>
  <c r="P12" i="2"/>
  <c r="P11" i="2"/>
  <c r="P10" i="2"/>
  <c r="N12" i="2"/>
  <c r="N11" i="2"/>
  <c r="N10" i="2"/>
  <c r="L12" i="2"/>
  <c r="L11" i="2"/>
  <c r="L10" i="2"/>
  <c r="J12" i="2"/>
  <c r="J11" i="2"/>
  <c r="J10" i="2"/>
  <c r="P9" i="2"/>
  <c r="N9" i="2"/>
  <c r="L9" i="2"/>
  <c r="J9" i="2"/>
  <c r="C16" i="2"/>
  <c r="T20" i="2"/>
  <c r="J20" i="2"/>
  <c r="T14" i="2"/>
  <c r="P14" i="2"/>
  <c r="N14" i="2"/>
  <c r="L14" i="2"/>
  <c r="J14" i="2"/>
  <c r="T8" i="2"/>
  <c r="V8" i="2" s="1"/>
  <c r="AD8" i="2" s="1"/>
  <c r="AD13" i="2" s="1"/>
  <c r="AF8" i="2" s="1"/>
  <c r="P8" i="2"/>
  <c r="N8" i="2"/>
  <c r="L8" i="2"/>
  <c r="J8" i="2"/>
  <c r="AG42" i="2"/>
  <c r="X14" i="2"/>
  <c r="X19" i="2"/>
  <c r="AG43" i="2"/>
  <c r="Z14" i="2" s="1"/>
  <c r="AG44" i="2"/>
  <c r="AG45" i="2"/>
  <c r="AG46" i="2"/>
  <c r="AG47" i="2"/>
  <c r="AG48" i="2"/>
  <c r="AG49" i="2"/>
  <c r="AG50" i="2"/>
  <c r="AG51" i="2"/>
  <c r="AG52" i="2"/>
  <c r="X20" i="2"/>
  <c r="X25" i="2"/>
  <c r="AG53" i="2"/>
  <c r="Z20" i="2" s="1"/>
  <c r="AG54" i="2"/>
  <c r="AG55" i="2"/>
  <c r="AG56" i="2"/>
  <c r="AG57" i="2"/>
  <c r="AG58" i="2"/>
  <c r="AG59" i="2"/>
  <c r="AG60" i="2"/>
  <c r="AG61" i="2"/>
  <c r="X13" i="2"/>
  <c r="Z19" i="2"/>
  <c r="F60" i="2"/>
  <c r="F58" i="2"/>
  <c r="F56" i="2"/>
  <c r="F54" i="2"/>
  <c r="F52" i="2"/>
  <c r="R20" i="2" s="1"/>
  <c r="V20" i="2" s="1"/>
  <c r="V25" i="2"/>
  <c r="F50" i="2"/>
  <c r="F48" i="2"/>
  <c r="F46" i="2"/>
  <c r="F44" i="2"/>
  <c r="F42" i="2"/>
  <c r="R14" i="2"/>
  <c r="V14" i="2" s="1"/>
  <c r="V19" i="2"/>
  <c r="Z25" i="2"/>
  <c r="AF36" i="2"/>
  <c r="AF46" i="2"/>
  <c r="AF57" i="2"/>
  <c r="AF44" i="2"/>
  <c r="AF37" i="2"/>
  <c r="AF42" i="2"/>
  <c r="AF45" i="2"/>
  <c r="AF50" i="2"/>
  <c r="AF56" i="2"/>
  <c r="AF59" i="2"/>
  <c r="AF38" i="2"/>
  <c r="AF41" i="2"/>
  <c r="AF43" i="2"/>
  <c r="AF47" i="2"/>
  <c r="AF48" i="2"/>
  <c r="AF53" i="2"/>
  <c r="AF60" i="2"/>
  <c r="AF40" i="2"/>
  <c r="AF52" i="2"/>
  <c r="AF39" i="2"/>
  <c r="AF49" i="2"/>
  <c r="AF51" i="2"/>
  <c r="AF54" i="2"/>
  <c r="AF58" i="2"/>
  <c r="AF61" i="2"/>
  <c r="AF55" i="2"/>
  <c r="AF34" i="2"/>
  <c r="AF35" i="2"/>
  <c r="AF32" i="2"/>
  <c r="AF33" i="2"/>
  <c r="V13" i="2"/>
  <c r="Z13" i="2"/>
  <c r="AB20" i="2" l="1"/>
  <c r="AB14" i="2"/>
  <c r="AD14" i="2" l="1"/>
  <c r="AD19" i="2" s="1"/>
  <c r="AF14" i="2" s="1"/>
  <c r="AB19" i="2"/>
  <c r="AD20" i="2"/>
  <c r="AD25" i="2" s="1"/>
  <c r="AF20" i="2" s="1"/>
  <c r="AB25" i="2"/>
  <c r="AD26" i="2" l="1"/>
  <c r="C17" i="2" l="1"/>
  <c r="C18" i="2"/>
  <c r="C20" i="2" s="1"/>
</calcChain>
</file>

<file path=xl/sharedStrings.xml><?xml version="1.0" encoding="utf-8"?>
<sst xmlns="http://schemas.openxmlformats.org/spreadsheetml/2006/main" count="292" uniqueCount="94">
  <si>
    <t>単品スライド額計算書（参考）</t>
    <rPh sb="0" eb="2">
      <t>タンピン</t>
    </rPh>
    <rPh sb="6" eb="7">
      <t>ガク</t>
    </rPh>
    <rPh sb="7" eb="10">
      <t>ケイサンショ</t>
    </rPh>
    <rPh sb="11" eb="13">
      <t>サンコウ</t>
    </rPh>
    <phoneticPr fontId="1"/>
  </si>
  <si>
    <t>工事番号</t>
    <rPh sb="0" eb="4">
      <t>コウジバンゴウ</t>
    </rPh>
    <phoneticPr fontId="1"/>
  </si>
  <si>
    <t>〇〇国補地道第〇〇-〇〇-〇〇〇-〇-〇〇〇号　外</t>
    <rPh sb="2" eb="4">
      <t>コクホ</t>
    </rPh>
    <rPh sb="4" eb="6">
      <t>ジミチ</t>
    </rPh>
    <rPh sb="6" eb="7">
      <t>ダイ</t>
    </rPh>
    <rPh sb="22" eb="23">
      <t>ゴウ</t>
    </rPh>
    <rPh sb="24" eb="25">
      <t>ソト</t>
    </rPh>
    <phoneticPr fontId="1"/>
  </si>
  <si>
    <t>工 事 名</t>
    <rPh sb="0" eb="1">
      <t>コウ</t>
    </rPh>
    <rPh sb="2" eb="3">
      <t>コト</t>
    </rPh>
    <rPh sb="4" eb="5">
      <t>ナ</t>
    </rPh>
    <phoneticPr fontId="1"/>
  </si>
  <si>
    <t>道路改良舗装工事</t>
    <rPh sb="0" eb="4">
      <t>ドウロカイリョウ</t>
    </rPh>
    <rPh sb="4" eb="8">
      <t>ホソウコウジ</t>
    </rPh>
    <phoneticPr fontId="1"/>
  </si>
  <si>
    <t>工事箇所名</t>
    <rPh sb="0" eb="2">
      <t>コウジ</t>
    </rPh>
    <rPh sb="2" eb="4">
      <t>カショ</t>
    </rPh>
    <rPh sb="4" eb="5">
      <t>メイ</t>
    </rPh>
    <phoneticPr fontId="1"/>
  </si>
  <si>
    <t>主要地方道〇〇線（〇〇市〇〇地内）</t>
    <rPh sb="0" eb="5">
      <t>シュヨウチホウドウ</t>
    </rPh>
    <rPh sb="7" eb="8">
      <t>セン</t>
    </rPh>
    <rPh sb="11" eb="12">
      <t>シ</t>
    </rPh>
    <rPh sb="14" eb="15">
      <t>チ</t>
    </rPh>
    <rPh sb="15" eb="16">
      <t>ナイ</t>
    </rPh>
    <phoneticPr fontId="1"/>
  </si>
  <si>
    <t>工　期</t>
    <rPh sb="0" eb="1">
      <t>コウ</t>
    </rPh>
    <rPh sb="2" eb="3">
      <t>キ</t>
    </rPh>
    <phoneticPr fontId="1"/>
  </si>
  <si>
    <t>令和〇年〇月〇日～令和〇年〇月〇日</t>
    <rPh sb="0" eb="2">
      <t>レイワ</t>
    </rPh>
    <rPh sb="3" eb="4">
      <t>ネン</t>
    </rPh>
    <rPh sb="5" eb="6">
      <t>ツキ</t>
    </rPh>
    <rPh sb="7" eb="8">
      <t>ニチ</t>
    </rPh>
    <phoneticPr fontId="1"/>
  </si>
  <si>
    <t>受 注 者</t>
    <rPh sb="0" eb="1">
      <t>ウケ</t>
    </rPh>
    <rPh sb="2" eb="3">
      <t>チュウ</t>
    </rPh>
    <rPh sb="4" eb="5">
      <t>モノ</t>
    </rPh>
    <phoneticPr fontId="1"/>
  </si>
  <si>
    <t>㈱〇〇建設</t>
    <rPh sb="3" eb="5">
      <t>ケンセツ</t>
    </rPh>
    <phoneticPr fontId="1"/>
  </si>
  <si>
    <t>工事予定価格（税込）</t>
    <rPh sb="0" eb="2">
      <t>コウジ</t>
    </rPh>
    <rPh sb="2" eb="4">
      <t>ヨテイ</t>
    </rPh>
    <rPh sb="4" eb="6">
      <t>カカク</t>
    </rPh>
    <rPh sb="7" eb="9">
      <t>ゼイコ</t>
    </rPh>
    <phoneticPr fontId="1"/>
  </si>
  <si>
    <t>請負比率（α）</t>
    <rPh sb="0" eb="4">
      <t>ウケオイヒリツ</t>
    </rPh>
    <phoneticPr fontId="1"/>
  </si>
  <si>
    <t>品目</t>
    <rPh sb="0" eb="2">
      <t>ヒンモク</t>
    </rPh>
    <phoneticPr fontId="1"/>
  </si>
  <si>
    <t>材料名</t>
    <rPh sb="0" eb="3">
      <t>ザイリョウメイ</t>
    </rPh>
    <phoneticPr fontId="1"/>
  </si>
  <si>
    <t>規格</t>
    <rPh sb="0" eb="2">
      <t>キカク</t>
    </rPh>
    <phoneticPr fontId="1"/>
  </si>
  <si>
    <t>〇月</t>
    <rPh sb="1" eb="2">
      <t>ツキ</t>
    </rPh>
    <phoneticPr fontId="1"/>
  </si>
  <si>
    <t>購入単価</t>
    <rPh sb="0" eb="2">
      <t>コウニュウ</t>
    </rPh>
    <rPh sb="2" eb="4">
      <t>タンカ</t>
    </rPh>
    <phoneticPr fontId="1"/>
  </si>
  <si>
    <t>実勢単価</t>
    <rPh sb="0" eb="2">
      <t>ジッセイ</t>
    </rPh>
    <rPh sb="2" eb="4">
      <t>タンカ</t>
    </rPh>
    <phoneticPr fontId="1"/>
  </si>
  <si>
    <t>数量</t>
    <rPh sb="0" eb="2">
      <t>スウリョウ</t>
    </rPh>
    <phoneticPr fontId="1"/>
  </si>
  <si>
    <t>鋼材類</t>
    <rPh sb="0" eb="3">
      <t>コウザイルイ</t>
    </rPh>
    <phoneticPr fontId="1"/>
  </si>
  <si>
    <t>異形棒鋼</t>
    <rPh sb="0" eb="4">
      <t>イケイボウコウ</t>
    </rPh>
    <phoneticPr fontId="1"/>
  </si>
  <si>
    <t>SD295 D16</t>
    <phoneticPr fontId="1"/>
  </si>
  <si>
    <t>燃料類</t>
    <rPh sb="0" eb="3">
      <t>ネンリョウルイ</t>
    </rPh>
    <phoneticPr fontId="1"/>
  </si>
  <si>
    <t>設計数量</t>
    <rPh sb="0" eb="2">
      <t>セッケイ</t>
    </rPh>
    <rPh sb="2" eb="4">
      <t>スウリョウ</t>
    </rPh>
    <phoneticPr fontId="1"/>
  </si>
  <si>
    <t>スライド
対象数量</t>
    <rPh sb="5" eb="7">
      <t>タイショウ</t>
    </rPh>
    <rPh sb="7" eb="9">
      <t>スウリョウ</t>
    </rPh>
    <phoneticPr fontId="1"/>
  </si>
  <si>
    <t>t</t>
    <phoneticPr fontId="1"/>
  </si>
  <si>
    <t>購入単価</t>
    <rPh sb="0" eb="4">
      <t>コウニュウタンカ</t>
    </rPh>
    <phoneticPr fontId="1"/>
  </si>
  <si>
    <t>実勢単価</t>
    <rPh sb="0" eb="2">
      <t>ジッセイ</t>
    </rPh>
    <rPh sb="2" eb="4">
      <t>タンカ</t>
    </rPh>
    <phoneticPr fontId="1"/>
  </si>
  <si>
    <t>その他の品目</t>
    <rPh sb="2" eb="3">
      <t>タ</t>
    </rPh>
    <rPh sb="4" eb="6">
      <t>ヒンモク</t>
    </rPh>
    <phoneticPr fontId="1"/>
  </si>
  <si>
    <t>規格</t>
    <rPh sb="0" eb="2">
      <t>キカク</t>
    </rPh>
    <phoneticPr fontId="3"/>
  </si>
  <si>
    <t>設計数量</t>
    <rPh sb="0" eb="2">
      <t>セッケイ</t>
    </rPh>
    <rPh sb="2" eb="4">
      <t>スウリョウ</t>
    </rPh>
    <phoneticPr fontId="3"/>
  </si>
  <si>
    <t>価格変動前
の単価</t>
    <rPh sb="0" eb="2">
      <t>カカク</t>
    </rPh>
    <rPh sb="2" eb="4">
      <t>ヘンドウ</t>
    </rPh>
    <rPh sb="4" eb="5">
      <t>マエ</t>
    </rPh>
    <rPh sb="7" eb="9">
      <t>タンカ</t>
    </rPh>
    <phoneticPr fontId="3"/>
  </si>
  <si>
    <t>価格変動前
の金額(税込)</t>
    <rPh sb="0" eb="2">
      <t>カカク</t>
    </rPh>
    <rPh sb="2" eb="4">
      <t>ヘンドウ</t>
    </rPh>
    <rPh sb="4" eb="5">
      <t>マエ</t>
    </rPh>
    <rPh sb="7" eb="9">
      <t>キンガク</t>
    </rPh>
    <rPh sb="10" eb="12">
      <t>ゼイコ</t>
    </rPh>
    <phoneticPr fontId="3"/>
  </si>
  <si>
    <t>変動額</t>
    <rPh sb="0" eb="2">
      <t>ヘンドウ</t>
    </rPh>
    <rPh sb="2" eb="3">
      <t>ガク</t>
    </rPh>
    <phoneticPr fontId="3"/>
  </si>
  <si>
    <t>鋼材類</t>
    <rPh sb="0" eb="2">
      <t>コウザイ</t>
    </rPh>
    <rPh sb="2" eb="3">
      <t>ルイ</t>
    </rPh>
    <phoneticPr fontId="3"/>
  </si>
  <si>
    <t>燃料油</t>
    <rPh sb="0" eb="3">
      <t>ネンリョウアブラ</t>
    </rPh>
    <phoneticPr fontId="3"/>
  </si>
  <si>
    <t>その他の品目</t>
    <rPh sb="2" eb="3">
      <t>タ</t>
    </rPh>
    <rPh sb="4" eb="6">
      <t>ヒンモク</t>
    </rPh>
    <phoneticPr fontId="3"/>
  </si>
  <si>
    <t>品目</t>
    <rPh sb="0" eb="2">
      <t>ヒンモク</t>
    </rPh>
    <phoneticPr fontId="3"/>
  </si>
  <si>
    <t>材料名</t>
    <rPh sb="0" eb="3">
      <t>ザイリョウメイ</t>
    </rPh>
    <phoneticPr fontId="3"/>
  </si>
  <si>
    <t>協議開始日</t>
    <rPh sb="0" eb="5">
      <t>キョウギカイシビ</t>
    </rPh>
    <phoneticPr fontId="1"/>
  </si>
  <si>
    <t>令和〇年〇月〇日</t>
    <phoneticPr fontId="1"/>
  </si>
  <si>
    <t>スライド額（税抜）</t>
    <rPh sb="4" eb="5">
      <t>ガク</t>
    </rPh>
    <rPh sb="6" eb="8">
      <t>ゼイヌ</t>
    </rPh>
    <phoneticPr fontId="1"/>
  </si>
  <si>
    <t>スライド額（税込）</t>
    <rPh sb="4" eb="5">
      <t>ガク</t>
    </rPh>
    <rPh sb="6" eb="8">
      <t>ゼイコ</t>
    </rPh>
    <phoneticPr fontId="1"/>
  </si>
  <si>
    <t>小計</t>
    <rPh sb="0" eb="2">
      <t>ショウケイ</t>
    </rPh>
    <phoneticPr fontId="3"/>
  </si>
  <si>
    <t>価格変動後</t>
    <rPh sb="0" eb="5">
      <t>カカクヘンドウゴ</t>
    </rPh>
    <phoneticPr fontId="1"/>
  </si>
  <si>
    <t>価格変動後
の購入金額(税込)</t>
    <rPh sb="0" eb="2">
      <t>カカク</t>
    </rPh>
    <rPh sb="2" eb="4">
      <t>ヘンドウ</t>
    </rPh>
    <rPh sb="4" eb="5">
      <t>ゴ</t>
    </rPh>
    <rPh sb="7" eb="9">
      <t>コウニュウ</t>
    </rPh>
    <rPh sb="9" eb="11">
      <t>キンガク</t>
    </rPh>
    <rPh sb="12" eb="14">
      <t>ゼイコ</t>
    </rPh>
    <phoneticPr fontId="3"/>
  </si>
  <si>
    <t>価格変動後
の実勢金額(税込)</t>
    <rPh sb="0" eb="2">
      <t>カカク</t>
    </rPh>
    <rPh sb="2" eb="4">
      <t>ヘンドウ</t>
    </rPh>
    <rPh sb="4" eb="5">
      <t>ゴ</t>
    </rPh>
    <rPh sb="7" eb="9">
      <t>ジッセイ</t>
    </rPh>
    <rPh sb="9" eb="11">
      <t>キンガク</t>
    </rPh>
    <rPh sb="12" eb="14">
      <t>ゼイコ</t>
    </rPh>
    <phoneticPr fontId="3"/>
  </si>
  <si>
    <t>価格変動前
の単価
(設計単価)</t>
    <rPh sb="0" eb="2">
      <t>カカク</t>
    </rPh>
    <rPh sb="2" eb="5">
      <t>ヘンドウマエ</t>
    </rPh>
    <rPh sb="7" eb="9">
      <t>タンカ</t>
    </rPh>
    <rPh sb="11" eb="13">
      <t>セッケイ</t>
    </rPh>
    <rPh sb="13" eb="15">
      <t>タンカ</t>
    </rPh>
    <phoneticPr fontId="1"/>
  </si>
  <si>
    <t>スライド対象数量</t>
    <rPh sb="4" eb="6">
      <t>タイショウ</t>
    </rPh>
    <rPh sb="6" eb="8">
      <t>スウリョウ</t>
    </rPh>
    <phoneticPr fontId="3"/>
  </si>
  <si>
    <t>－</t>
    <phoneticPr fontId="1"/>
  </si>
  <si>
    <t>－</t>
    <phoneticPr fontId="1"/>
  </si>
  <si>
    <t>①</t>
    <phoneticPr fontId="3"/>
  </si>
  <si>
    <t>②</t>
    <phoneticPr fontId="3"/>
  </si>
  <si>
    <t>⑥＝MIN(④、⑥）</t>
    <phoneticPr fontId="1"/>
  </si>
  <si>
    <t>⑦＝⑥ー③</t>
    <phoneticPr fontId="3"/>
  </si>
  <si>
    <t>購入金額⑧</t>
    <rPh sb="0" eb="2">
      <t>コウニュウ</t>
    </rPh>
    <rPh sb="2" eb="4">
      <t>キンガク</t>
    </rPh>
    <phoneticPr fontId="1"/>
  </si>
  <si>
    <t>実勢金額⑨</t>
    <rPh sb="0" eb="2">
      <t>ジッセイ</t>
    </rPh>
    <rPh sb="2" eb="4">
      <t>キンガク</t>
    </rPh>
    <phoneticPr fontId="1"/>
  </si>
  <si>
    <t>③＝①×②×α×消費税率</t>
    <rPh sb="8" eb="12">
      <t>ショウヒゼイリツ</t>
    </rPh>
    <phoneticPr fontId="1"/>
  </si>
  <si>
    <t>④＝⑧×消費税率</t>
    <rPh sb="4" eb="8">
      <t>ショウヒゼイリツ</t>
    </rPh>
    <phoneticPr fontId="1"/>
  </si>
  <si>
    <t>⑤＝⑨×α×消費税率</t>
    <rPh sb="6" eb="10">
      <t>ショウヒゼイリツ</t>
    </rPh>
    <phoneticPr fontId="1"/>
  </si>
  <si>
    <t>採用金額</t>
    <rPh sb="0" eb="2">
      <t>サイヨウ</t>
    </rPh>
    <rPh sb="2" eb="4">
      <t>キンガク</t>
    </rPh>
    <phoneticPr fontId="1"/>
  </si>
  <si>
    <t>受発注者負担額（税込）</t>
    <rPh sb="0" eb="4">
      <t>ジュハッチュウシャ</t>
    </rPh>
    <rPh sb="4" eb="7">
      <t>フタンガク</t>
    </rPh>
    <rPh sb="8" eb="10">
      <t>ゼイコ</t>
    </rPh>
    <phoneticPr fontId="1"/>
  </si>
  <si>
    <t>部分払額（税込）</t>
    <rPh sb="0" eb="3">
      <t>ブブンバラ</t>
    </rPh>
    <rPh sb="3" eb="4">
      <t>ガク</t>
    </rPh>
    <rPh sb="5" eb="7">
      <t>ゼイコ</t>
    </rPh>
    <phoneticPr fontId="1"/>
  </si>
  <si>
    <t>スライド対象の判定</t>
    <rPh sb="4" eb="6">
      <t>タイショウ</t>
    </rPh>
    <rPh sb="7" eb="9">
      <t>ハンテイ</t>
    </rPh>
    <phoneticPr fontId="3"/>
  </si>
  <si>
    <t>L</t>
    <phoneticPr fontId="1"/>
  </si>
  <si>
    <t>ボックスカルバート</t>
    <phoneticPr fontId="1"/>
  </si>
  <si>
    <t>2000×2000×2000</t>
    <phoneticPr fontId="1"/>
  </si>
  <si>
    <t>個</t>
    <rPh sb="0" eb="1">
      <t>コ</t>
    </rPh>
    <phoneticPr fontId="1"/>
  </si>
  <si>
    <t>軽油</t>
    <rPh sb="0" eb="2">
      <t>ケイユ</t>
    </rPh>
    <phoneticPr fontId="1"/>
  </si>
  <si>
    <t>1.2号</t>
    <rPh sb="3" eb="4">
      <t>ゴウ</t>
    </rPh>
    <phoneticPr fontId="1"/>
  </si>
  <si>
    <t>○スライド対象判定表</t>
    <rPh sb="5" eb="7">
      <t>タイショウ</t>
    </rPh>
    <rPh sb="7" eb="9">
      <t>ハンテイ</t>
    </rPh>
    <rPh sb="9" eb="10">
      <t>ヒョウ</t>
    </rPh>
    <phoneticPr fontId="1"/>
  </si>
  <si>
    <t>スライド対象変動額（税込）</t>
    <rPh sb="4" eb="6">
      <t>タイショウ</t>
    </rPh>
    <rPh sb="6" eb="9">
      <t>ヘンドウガク</t>
    </rPh>
    <rPh sb="10" eb="12">
      <t>ゼイコ</t>
    </rPh>
    <phoneticPr fontId="1"/>
  </si>
  <si>
    <t>スライド対象変動額</t>
    <rPh sb="4" eb="6">
      <t>タイショウ</t>
    </rPh>
    <rPh sb="6" eb="8">
      <t>ヘンドウ</t>
    </rPh>
    <rPh sb="8" eb="9">
      <t>ガク</t>
    </rPh>
    <phoneticPr fontId="3"/>
  </si>
  <si>
    <t>○スライド対象品目入力表</t>
    <rPh sb="5" eb="7">
      <t>タイショウ</t>
    </rPh>
    <rPh sb="7" eb="9">
      <t>ヒンモク</t>
    </rPh>
    <rPh sb="9" eb="11">
      <t>ニュウリョク</t>
    </rPh>
    <rPh sb="11" eb="12">
      <t>ヒョウ</t>
    </rPh>
    <phoneticPr fontId="1"/>
  </si>
  <si>
    <t>…a</t>
    <phoneticPr fontId="1"/>
  </si>
  <si>
    <t>…b</t>
    <phoneticPr fontId="1"/>
  </si>
  <si>
    <t>…(a-b)×0.01</t>
    <phoneticPr fontId="1"/>
  </si>
  <si>
    <t>〇計算書の使い方</t>
    <rPh sb="1" eb="4">
      <t>ケイサンショ</t>
    </rPh>
    <rPh sb="5" eb="6">
      <t>ツカ</t>
    </rPh>
    <rPh sb="7" eb="8">
      <t>カタ</t>
    </rPh>
    <phoneticPr fontId="1"/>
  </si>
  <si>
    <t>・基本は黄色のセルにのみ入力してください。</t>
    <rPh sb="1" eb="3">
      <t>キホン</t>
    </rPh>
    <rPh sb="4" eb="6">
      <t>キイロ</t>
    </rPh>
    <rPh sb="12" eb="14">
      <t>ニュウリョク</t>
    </rPh>
    <phoneticPr fontId="1"/>
  </si>
  <si>
    <t>・行が足りない場合には適宜増やしてください。なお、その際は数式も併せて修正してください。</t>
    <rPh sb="1" eb="2">
      <t>ギョウ</t>
    </rPh>
    <rPh sb="3" eb="4">
      <t>タ</t>
    </rPh>
    <rPh sb="7" eb="9">
      <t>バアイ</t>
    </rPh>
    <rPh sb="11" eb="13">
      <t>テキギ</t>
    </rPh>
    <rPh sb="13" eb="14">
      <t>フ</t>
    </rPh>
    <rPh sb="27" eb="28">
      <t>サイ</t>
    </rPh>
    <rPh sb="29" eb="31">
      <t>スウシキ</t>
    </rPh>
    <rPh sb="32" eb="33">
      <t>アワ</t>
    </rPh>
    <rPh sb="35" eb="37">
      <t>シュウセイ</t>
    </rPh>
    <phoneticPr fontId="1"/>
  </si>
  <si>
    <t>・この計算書は参考です。スライド請求にあたっては必ずマニュアルに基づき受発注者で協議してください。</t>
    <rPh sb="3" eb="6">
      <t>ケイサンショ</t>
    </rPh>
    <rPh sb="7" eb="9">
      <t>サンコウ</t>
    </rPh>
    <rPh sb="16" eb="18">
      <t>セイキュウ</t>
    </rPh>
    <rPh sb="24" eb="25">
      <t>カナラ</t>
    </rPh>
    <rPh sb="32" eb="33">
      <t>モト</t>
    </rPh>
    <rPh sb="35" eb="39">
      <t>ジュハッチュウシャ</t>
    </rPh>
    <rPh sb="40" eb="42">
      <t>キョウギ</t>
    </rPh>
    <phoneticPr fontId="1"/>
  </si>
  <si>
    <t>○工事諸元・スライド額算出表</t>
    <rPh sb="1" eb="3">
      <t>コウジ</t>
    </rPh>
    <rPh sb="3" eb="5">
      <t>ショゲン</t>
    </rPh>
    <rPh sb="10" eb="11">
      <t>ガク</t>
    </rPh>
    <rPh sb="11" eb="13">
      <t>サンシュツ</t>
    </rPh>
    <rPh sb="13" eb="14">
      <t>ヒョウ</t>
    </rPh>
    <phoneticPr fontId="1"/>
  </si>
  <si>
    <t>　１．工事諸元・スライド額算出表に必要事項を入力してください。</t>
    <rPh sb="17" eb="21">
      <t>ヒツヨウジコウ</t>
    </rPh>
    <rPh sb="22" eb="24">
      <t>ニュウリョク</t>
    </rPh>
    <phoneticPr fontId="1"/>
  </si>
  <si>
    <t>　２．スライド対象品目入力表に、材料名、数量、単価等を入力してください。（購入単価：受注者が実際に購入した単価、実勢単価：物価資料等の単価）</t>
    <rPh sb="16" eb="19">
      <t>ザイリョウメイ</t>
    </rPh>
    <rPh sb="20" eb="22">
      <t>スウリョウ</t>
    </rPh>
    <rPh sb="23" eb="25">
      <t>タンカ</t>
    </rPh>
    <rPh sb="25" eb="26">
      <t>トウ</t>
    </rPh>
    <rPh sb="27" eb="29">
      <t>ニュウリョク</t>
    </rPh>
    <rPh sb="37" eb="41">
      <t>コウニュウタンカ</t>
    </rPh>
    <rPh sb="42" eb="45">
      <t>ジュチュウシャ</t>
    </rPh>
    <rPh sb="46" eb="48">
      <t>ジッサイ</t>
    </rPh>
    <rPh sb="49" eb="51">
      <t>コウニュウ</t>
    </rPh>
    <rPh sb="53" eb="55">
      <t>タンカ</t>
    </rPh>
    <rPh sb="56" eb="58">
      <t>ジッセイ</t>
    </rPh>
    <rPh sb="58" eb="60">
      <t>タンカ</t>
    </rPh>
    <rPh sb="61" eb="65">
      <t>ブッカシリョウ</t>
    </rPh>
    <rPh sb="65" eb="66">
      <t>トウ</t>
    </rPh>
    <rPh sb="67" eb="69">
      <t>タンカ</t>
    </rPh>
    <phoneticPr fontId="1"/>
  </si>
  <si>
    <t>　３．スライド対象判定表は自動計算されるので入力の必要はありません。</t>
    <rPh sb="13" eb="17">
      <t>ジドウケイサン</t>
    </rPh>
    <rPh sb="22" eb="24">
      <t>ニュウリョク</t>
    </rPh>
    <rPh sb="25" eb="27">
      <t>ヒツヨウ</t>
    </rPh>
    <phoneticPr fontId="1"/>
  </si>
  <si>
    <t>　　　ただし、購入金額が実勢金額より高い場合でも、受注者が妥当性の証明ができれば購入金額を採用することができます。その際には⑥の数式を修正してください。</t>
    <rPh sb="64" eb="66">
      <t>スウシキ</t>
    </rPh>
    <rPh sb="67" eb="69">
      <t>シュウセイ</t>
    </rPh>
    <phoneticPr fontId="1"/>
  </si>
  <si>
    <t>　　　ただし、購入価格等を受注者が証明できない場合は基本的にスライドの対象とならないのでマニュアルを確認してください。</t>
    <rPh sb="7" eb="9">
      <t>コウニュウ</t>
    </rPh>
    <rPh sb="9" eb="11">
      <t>カカク</t>
    </rPh>
    <rPh sb="11" eb="12">
      <t>トウ</t>
    </rPh>
    <rPh sb="13" eb="16">
      <t>ジュチュウシャ</t>
    </rPh>
    <rPh sb="17" eb="19">
      <t>ショウメイ</t>
    </rPh>
    <rPh sb="23" eb="25">
      <t>バアイ</t>
    </rPh>
    <rPh sb="26" eb="29">
      <t>キホンテキ</t>
    </rPh>
    <rPh sb="35" eb="37">
      <t>タイショウ</t>
    </rPh>
    <rPh sb="50" eb="52">
      <t>カクニン</t>
    </rPh>
    <phoneticPr fontId="1"/>
  </si>
  <si>
    <t>※スライド額は、スライド対象変動額から受発注者負担額を除いた金額とする。</t>
    <rPh sb="5" eb="6">
      <t>ガク</t>
    </rPh>
    <rPh sb="12" eb="17">
      <t>タイショウヘンドウガク</t>
    </rPh>
    <rPh sb="19" eb="23">
      <t>ジュハッチュウシャ</t>
    </rPh>
    <rPh sb="23" eb="26">
      <t>フタンガク</t>
    </rPh>
    <rPh sb="27" eb="28">
      <t>ノゾ</t>
    </rPh>
    <rPh sb="30" eb="32">
      <t>キンガク</t>
    </rPh>
    <phoneticPr fontId="1"/>
  </si>
  <si>
    <t>数量単位</t>
    <rPh sb="0" eb="2">
      <t>スウリョウ</t>
    </rPh>
    <rPh sb="2" eb="4">
      <t>タンイ</t>
    </rPh>
    <phoneticPr fontId="1"/>
  </si>
  <si>
    <t>単位：円</t>
    <rPh sb="0" eb="2">
      <t>タンイ</t>
    </rPh>
    <rPh sb="3" eb="4">
      <t>エン</t>
    </rPh>
    <phoneticPr fontId="1"/>
  </si>
  <si>
    <t xml:space="preserve">　○工事材料の品目類毎（鋼材類、燃料油等）の変動額がそれぞれ対象工事額の1.0%を超える場合に請求可能です。
</t>
    <phoneticPr fontId="1"/>
  </si>
  <si>
    <r>
      <t>当初</t>
    </r>
    <r>
      <rPr>
        <sz val="11"/>
        <color rgb="FFFF0000"/>
        <rFont val="ＭＳ ゴシック"/>
        <family val="3"/>
        <charset val="128"/>
      </rPr>
      <t>契約金額</t>
    </r>
    <r>
      <rPr>
        <sz val="11"/>
        <color theme="1"/>
        <rFont val="ＭＳ ゴシック"/>
        <family val="3"/>
        <charset val="128"/>
      </rPr>
      <t>（税込）</t>
    </r>
    <rPh sb="0" eb="2">
      <t>トウショ</t>
    </rPh>
    <rPh sb="2" eb="6">
      <t>ケイヤクキンガク</t>
    </rPh>
    <rPh sb="7" eb="9">
      <t>ゼイコ</t>
    </rPh>
    <phoneticPr fontId="1"/>
  </si>
  <si>
    <r>
      <t>現</t>
    </r>
    <r>
      <rPr>
        <sz val="11"/>
        <color rgb="FFFF0000"/>
        <rFont val="ＭＳ ゴシック"/>
        <family val="3"/>
        <charset val="128"/>
      </rPr>
      <t>契約金額</t>
    </r>
    <r>
      <rPr>
        <sz val="11"/>
        <color theme="1"/>
        <rFont val="ＭＳ ゴシック"/>
        <family val="3"/>
        <charset val="128"/>
      </rPr>
      <t>（税込）</t>
    </r>
    <rPh sb="0" eb="1">
      <t>ゲン</t>
    </rPh>
    <rPh sb="1" eb="5">
      <t>ケイヤクキンガク</t>
    </rPh>
    <rPh sb="6" eb="8">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</si>
</sst>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quot;円&quot;"/>
    <numFmt numFmtId="177" formatCode="0.000000_ "/>
    <numFmt numFmtId="178" formatCode="#,##0.0;[Red]\-#,##0.0"/>
    <numFmt numFmtId="179" formatCode="#,###\ &quot;円&quot;"/>
    <numFmt numFmtId="180" formatCode="#,##0_ ;[Red]\-#,##0\ "/>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2"/>
      <charset val="128"/>
    </font>
    <font>
      <sz val="11"/>
      <color theme="1"/>
      <name val="ＭＳ ゴシック"/>
      <family val="3"/>
      <charset val="128"/>
    </font>
    <font>
      <sz val="11"/>
      <name val="ＭＳ ゴシック"/>
      <family val="3"/>
      <charset val="128"/>
    </font>
    <font>
      <sz val="9"/>
      <color theme="1"/>
      <name val="ＭＳ ゴシック"/>
      <family val="3"/>
      <charset val="128"/>
    </font>
    <font>
      <sz val="36"/>
      <color theme="1"/>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4" tint="0.39997558519241921"/>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thin">
        <color auto="1"/>
      </bottom>
      <diagonal/>
    </border>
    <border>
      <left/>
      <right style="thin">
        <color indexed="64"/>
      </right>
      <top style="medium">
        <color indexed="64"/>
      </top>
      <bottom style="thin">
        <color auto="1"/>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right style="thin">
        <color auto="1"/>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auto="1"/>
      </top>
      <bottom style="thin">
        <color auto="1"/>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indexed="64"/>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n">
        <color indexed="64"/>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double">
        <color indexed="64"/>
      </top>
      <bottom/>
      <diagonal/>
    </border>
    <border>
      <left/>
      <right style="thin">
        <color indexed="64"/>
      </right>
      <top style="double">
        <color indexed="64"/>
      </top>
      <bottom/>
      <diagonal/>
    </border>
    <border>
      <left/>
      <right style="medium">
        <color auto="1"/>
      </right>
      <top style="medium">
        <color auto="1"/>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4" fillId="3" borderId="1" xfId="0" applyFont="1" applyFill="1" applyBorder="1" applyAlignment="1">
      <alignment horizontal="center" vertical="center"/>
    </xf>
    <xf numFmtId="38" fontId="4" fillId="0" borderId="0" xfId="0" applyNumberFormat="1" applyFont="1" applyAlignment="1">
      <alignment horizontal="center" vertical="center" shrinkToFit="1"/>
    </xf>
    <xf numFmtId="38" fontId="4" fillId="2" borderId="1" xfId="0" applyNumberFormat="1" applyFont="1" applyFill="1" applyBorder="1">
      <alignment vertical="center"/>
    </xf>
    <xf numFmtId="38" fontId="4" fillId="0" borderId="1" xfId="0" applyNumberFormat="1" applyFont="1" applyBorder="1">
      <alignment vertical="center"/>
    </xf>
    <xf numFmtId="38" fontId="4" fillId="2" borderId="1" xfId="0" applyNumberFormat="1" applyFont="1" applyFill="1" applyBorder="1" applyAlignment="1">
      <alignment vertical="center" shrinkToFit="1"/>
    </xf>
    <xf numFmtId="0" fontId="4" fillId="0" borderId="0" xfId="0" applyFont="1" applyAlignment="1">
      <alignment vertical="center" shrinkToFit="1"/>
    </xf>
    <xf numFmtId="176" fontId="4" fillId="0" borderId="0" xfId="0" applyNumberFormat="1" applyFont="1" applyAlignment="1">
      <alignment vertical="center" shrinkToFit="1"/>
    </xf>
    <xf numFmtId="177" fontId="4" fillId="0" borderId="0" xfId="0" applyNumberFormat="1" applyFont="1" applyAlignment="1">
      <alignment vertical="center" shrinkToFit="1"/>
    </xf>
    <xf numFmtId="0" fontId="4" fillId="0" borderId="0" xfId="0" applyFont="1" applyAlignment="1">
      <alignment horizontal="center" vertical="center"/>
    </xf>
    <xf numFmtId="0" fontId="4" fillId="0" borderId="21" xfId="0" applyFont="1" applyBorder="1">
      <alignment vertical="center"/>
    </xf>
    <xf numFmtId="0" fontId="4" fillId="0" borderId="0" xfId="0" applyFont="1">
      <alignment vertical="center"/>
    </xf>
    <xf numFmtId="0" fontId="4" fillId="0" borderId="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 xfId="0" applyFont="1" applyBorder="1">
      <alignment vertical="center"/>
    </xf>
    <xf numFmtId="38"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38" fontId="4" fillId="0" borderId="1" xfId="0" applyNumberFormat="1" applyFont="1" applyBorder="1" applyAlignment="1">
      <alignment horizontal="center" vertical="center"/>
    </xf>
    <xf numFmtId="38" fontId="4" fillId="2" borderId="8" xfId="0" applyNumberFormat="1" applyFont="1" applyFill="1" applyBorder="1" applyAlignment="1">
      <alignment horizontal="center" vertical="center"/>
    </xf>
    <xf numFmtId="38" fontId="4" fillId="2" borderId="7"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180" fontId="4" fillId="0" borderId="28" xfId="0" applyNumberFormat="1" applyFont="1" applyBorder="1" applyAlignment="1">
      <alignment horizontal="center" vertical="center" shrinkToFit="1"/>
    </xf>
    <xf numFmtId="180" fontId="4" fillId="0" borderId="29" xfId="0" applyNumberFormat="1" applyFont="1" applyBorder="1" applyAlignment="1">
      <alignment horizontal="center" vertical="center" shrinkToFit="1"/>
    </xf>
    <xf numFmtId="38" fontId="4" fillId="0" borderId="40" xfId="0" applyNumberFormat="1" applyFont="1" applyBorder="1" applyAlignment="1">
      <alignment horizontal="center" vertical="center" shrinkToFit="1"/>
    </xf>
    <xf numFmtId="38" fontId="4" fillId="0" borderId="39" xfId="0" applyNumberFormat="1" applyFont="1" applyBorder="1" applyAlignment="1">
      <alignment horizontal="center" vertical="center" shrinkToFi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38" fontId="4" fillId="0" borderId="14" xfId="0" applyNumberFormat="1" applyFont="1" applyBorder="1" applyAlignment="1">
      <alignment horizontal="center" vertical="center" shrinkToFit="1"/>
    </xf>
    <xf numFmtId="38" fontId="4" fillId="0" borderId="16" xfId="0" applyNumberFormat="1" applyFont="1" applyBorder="1" applyAlignment="1">
      <alignment horizontal="center" vertical="center" shrinkToFit="1"/>
    </xf>
    <xf numFmtId="0" fontId="4" fillId="0" borderId="9" xfId="0" applyFont="1" applyBorder="1" applyAlignment="1">
      <alignment horizontal="center" vertical="center"/>
    </xf>
    <xf numFmtId="0" fontId="4" fillId="0" borderId="38" xfId="0" applyFont="1" applyBorder="1" applyAlignment="1">
      <alignment horizontal="center" vertical="center"/>
    </xf>
    <xf numFmtId="38" fontId="4" fillId="0" borderId="11" xfId="0" applyNumberFormat="1"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8" xfId="0" applyFont="1" applyBorder="1" applyAlignment="1">
      <alignment horizontal="center" vertical="center" shrinkToFit="1"/>
    </xf>
    <xf numFmtId="178" fontId="4" fillId="0" borderId="14" xfId="1" applyNumberFormat="1" applyFont="1" applyFill="1" applyBorder="1" applyAlignment="1">
      <alignment horizontal="center" vertical="center" shrinkToFit="1"/>
    </xf>
    <xf numFmtId="178" fontId="4" fillId="0" borderId="16" xfId="1" applyNumberFormat="1" applyFont="1" applyFill="1" applyBorder="1" applyAlignment="1">
      <alignment horizontal="center" vertical="center" shrinkToFit="1"/>
    </xf>
    <xf numFmtId="178" fontId="4" fillId="0" borderId="14" xfId="1" applyNumberFormat="1" applyFont="1" applyBorder="1" applyAlignment="1">
      <alignment horizontal="center" vertical="center" shrinkToFit="1"/>
    </xf>
    <xf numFmtId="178" fontId="4" fillId="0" borderId="16" xfId="1" applyNumberFormat="1" applyFont="1" applyBorder="1" applyAlignment="1">
      <alignment horizontal="center" vertical="center" shrinkToFit="1"/>
    </xf>
    <xf numFmtId="38" fontId="4" fillId="0" borderId="10" xfId="0" applyNumberFormat="1" applyFont="1" applyBorder="1" applyAlignment="1">
      <alignment horizontal="center" vertical="center" shrinkToFit="1"/>
    </xf>
    <xf numFmtId="38" fontId="4" fillId="0" borderId="42" xfId="0" applyNumberFormat="1" applyFont="1" applyBorder="1" applyAlignment="1">
      <alignment horizontal="center" vertical="center" shrinkToFit="1"/>
    </xf>
    <xf numFmtId="38" fontId="4" fillId="0" borderId="43" xfId="0" applyNumberFormat="1" applyFont="1" applyBorder="1" applyAlignment="1">
      <alignment horizontal="center" vertical="center" shrinkToFit="1"/>
    </xf>
    <xf numFmtId="180" fontId="4" fillId="0" borderId="2" xfId="0" applyNumberFormat="1" applyFont="1" applyBorder="1" applyAlignment="1">
      <alignment horizontal="center" vertical="center" shrinkToFit="1"/>
    </xf>
    <xf numFmtId="180" fontId="4" fillId="0" borderId="3" xfId="0" applyNumberFormat="1" applyFont="1" applyBorder="1" applyAlignment="1">
      <alignment horizontal="center" vertical="center" shrinkToFit="1"/>
    </xf>
    <xf numFmtId="180" fontId="4" fillId="0" borderId="36" xfId="0" applyNumberFormat="1" applyFont="1" applyBorder="1" applyAlignment="1">
      <alignment horizontal="center" vertical="center" shrinkToFi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180" fontId="4" fillId="0" borderId="28" xfId="1" applyNumberFormat="1" applyFont="1" applyBorder="1" applyAlignment="1">
      <alignment horizontal="center" vertical="center" shrinkToFit="1"/>
    </xf>
    <xf numFmtId="180" fontId="4" fillId="0" borderId="29" xfId="1" applyNumberFormat="1" applyFont="1" applyBorder="1" applyAlignment="1">
      <alignment horizontal="center" vertical="center" shrinkToFit="1"/>
    </xf>
    <xf numFmtId="180" fontId="4" fillId="0" borderId="37" xfId="0" applyNumberFormat="1" applyFont="1" applyBorder="1" applyAlignment="1">
      <alignment horizontal="center" vertical="center" shrinkToFit="1"/>
    </xf>
    <xf numFmtId="180" fontId="4" fillId="0" borderId="2" xfId="1" applyNumberFormat="1" applyFont="1" applyBorder="1" applyAlignment="1">
      <alignment horizontal="center" vertical="center" shrinkToFit="1"/>
    </xf>
    <xf numFmtId="180" fontId="4" fillId="0" borderId="3" xfId="1" applyNumberFormat="1" applyFont="1" applyBorder="1" applyAlignment="1">
      <alignment horizontal="center" vertical="center" shrinkToFit="1"/>
    </xf>
    <xf numFmtId="0" fontId="4" fillId="0" borderId="28" xfId="0" applyFont="1" applyBorder="1" applyAlignment="1">
      <alignment vertical="center" shrinkToFit="1"/>
    </xf>
    <xf numFmtId="0" fontId="4" fillId="0" borderId="29" xfId="0" applyFont="1" applyBorder="1" applyAlignment="1">
      <alignment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vertical="center" shrinkToFit="1"/>
    </xf>
    <xf numFmtId="0" fontId="4" fillId="0" borderId="23" xfId="0" applyFont="1" applyBorder="1" applyAlignment="1">
      <alignment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180" fontId="4" fillId="0" borderId="22" xfId="0" applyNumberFormat="1" applyFont="1" applyBorder="1" applyAlignment="1">
      <alignment horizontal="center" vertical="center" shrinkToFit="1"/>
    </xf>
    <xf numFmtId="180" fontId="4" fillId="0" borderId="23" xfId="0" applyNumberFormat="1" applyFont="1" applyBorder="1" applyAlignment="1">
      <alignment horizontal="center" vertical="center" shrinkToFit="1"/>
    </xf>
    <xf numFmtId="180" fontId="4" fillId="0" borderId="35" xfId="0" applyNumberFormat="1" applyFont="1" applyBorder="1" applyAlignment="1">
      <alignment horizontal="center" vertical="center" shrinkToFit="1"/>
    </xf>
    <xf numFmtId="0" fontId="7" fillId="0" borderId="9" xfId="0" quotePrefix="1" applyFont="1" applyBorder="1" applyAlignment="1">
      <alignment horizontal="center" vertical="center"/>
    </xf>
    <xf numFmtId="0" fontId="7" fillId="0" borderId="39" xfId="0" quotePrefix="1" applyFont="1" applyBorder="1" applyAlignment="1">
      <alignment horizontal="center" vertical="center"/>
    </xf>
    <xf numFmtId="180" fontId="4" fillId="0" borderId="22" xfId="1" applyNumberFormat="1" applyFont="1" applyBorder="1" applyAlignment="1">
      <alignment horizontal="center" vertical="center" shrinkToFit="1"/>
    </xf>
    <xf numFmtId="180" fontId="4" fillId="0" borderId="23" xfId="1"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shrinkToFit="1"/>
    </xf>
    <xf numFmtId="176" fontId="4" fillId="0" borderId="1"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9" fontId="4" fillId="0" borderId="44" xfId="0" applyNumberFormat="1" applyFont="1" applyBorder="1" applyAlignment="1">
      <alignment horizontal="center" vertical="center" shrinkToFit="1"/>
    </xf>
    <xf numFmtId="179" fontId="4" fillId="0" borderId="45" xfId="0" applyNumberFormat="1" applyFont="1" applyBorder="1" applyAlignment="1">
      <alignment horizontal="center" vertical="center" shrinkToFit="1"/>
    </xf>
    <xf numFmtId="179" fontId="4" fillId="0" borderId="4" xfId="0" applyNumberFormat="1" applyFont="1" applyBorder="1" applyAlignment="1">
      <alignment horizontal="center" vertical="center" shrinkToFit="1"/>
    </xf>
    <xf numFmtId="179" fontId="4" fillId="2" borderId="2" xfId="0" applyNumberFormat="1" applyFont="1" applyFill="1" applyBorder="1" applyAlignment="1">
      <alignment horizontal="center" vertical="center" shrinkToFit="1"/>
    </xf>
    <xf numFmtId="179" fontId="4" fillId="2" borderId="41" xfId="0" applyNumberFormat="1" applyFont="1" applyFill="1" applyBorder="1" applyAlignment="1">
      <alignment horizontal="center" vertical="center" shrinkToFit="1"/>
    </xf>
    <xf numFmtId="179" fontId="4" fillId="2" borderId="3" xfId="0" applyNumberFormat="1" applyFont="1" applyFill="1" applyBorder="1" applyAlignment="1">
      <alignment horizontal="center" vertical="center" shrinkToFit="1"/>
    </xf>
    <xf numFmtId="179" fontId="4" fillId="0" borderId="2" xfId="0" applyNumberFormat="1" applyFont="1" applyBorder="1" applyAlignment="1">
      <alignment horizontal="center" vertical="center" shrinkToFit="1"/>
    </xf>
    <xf numFmtId="179" fontId="4" fillId="0" borderId="41" xfId="0" applyNumberFormat="1" applyFont="1" applyBorder="1" applyAlignment="1">
      <alignment horizontal="center" vertical="center" shrinkToFit="1"/>
    </xf>
    <xf numFmtId="179" fontId="4" fillId="0" borderId="3" xfId="0" applyNumberFormat="1" applyFont="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41" xfId="0" applyNumberFormat="1" applyFont="1" applyBorder="1" applyAlignment="1">
      <alignment horizontal="center" vertical="center" shrinkToFit="1"/>
    </xf>
    <xf numFmtId="177" fontId="4" fillId="0" borderId="3" xfId="0" applyNumberFormat="1"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176" fontId="4" fillId="2" borderId="2" xfId="0" applyNumberFormat="1" applyFont="1" applyFill="1" applyBorder="1" applyAlignment="1">
      <alignment horizontal="center" vertical="center" shrinkToFit="1"/>
    </xf>
    <xf numFmtId="176" fontId="4" fillId="2" borderId="41" xfId="0" applyNumberFormat="1" applyFont="1" applyFill="1" applyBorder="1" applyAlignment="1">
      <alignment horizontal="center" vertical="center" shrinkToFit="1"/>
    </xf>
    <xf numFmtId="176" fontId="4" fillId="2" borderId="3" xfId="0" applyNumberFormat="1" applyFont="1" applyFill="1" applyBorder="1" applyAlignment="1">
      <alignment horizontal="center" vertical="center" shrinkToFit="1"/>
    </xf>
    <xf numFmtId="0" fontId="5" fillId="3" borderId="2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2" xfId="0" applyFont="1" applyFill="1" applyBorder="1" applyAlignment="1">
      <alignment horizontal="center" vertical="center" shrinkToFit="1"/>
    </xf>
    <xf numFmtId="0" fontId="5" fillId="3" borderId="34" xfId="0" applyFont="1" applyFill="1" applyBorder="1" applyAlignment="1">
      <alignment horizontal="center" vertical="center" shrinkToFi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38" fontId="5" fillId="3" borderId="25" xfId="0" applyNumberFormat="1" applyFont="1" applyFill="1" applyBorder="1" applyAlignment="1">
      <alignment horizontal="center" vertical="center"/>
    </xf>
    <xf numFmtId="38" fontId="5" fillId="3" borderId="30" xfId="0" applyNumberFormat="1" applyFont="1" applyFill="1" applyBorder="1" applyAlignment="1">
      <alignment horizontal="center" vertical="center"/>
    </xf>
    <xf numFmtId="38" fontId="5" fillId="3" borderId="26" xfId="0" applyNumberFormat="1" applyFont="1" applyFill="1" applyBorder="1" applyAlignment="1">
      <alignment horizontal="center" vertical="center"/>
    </xf>
    <xf numFmtId="38" fontId="5" fillId="3" borderId="31" xfId="0" applyNumberFormat="1" applyFont="1" applyFill="1" applyBorder="1" applyAlignment="1">
      <alignment horizontal="center" vertical="center"/>
    </xf>
    <xf numFmtId="0" fontId="5" fillId="3" borderId="33" xfId="0" applyFont="1" applyFill="1" applyBorder="1" applyAlignment="1">
      <alignment horizontal="center" vertical="center" shrinkToFit="1"/>
    </xf>
    <xf numFmtId="0" fontId="4" fillId="0" borderId="0" xfId="0" applyFont="1" applyAlignment="1">
      <alignment horizontal="center" vertical="center"/>
    </xf>
    <xf numFmtId="0" fontId="5" fillId="3" borderId="25"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4" xfId="0" applyFont="1" applyFill="1" applyBorder="1" applyAlignment="1">
      <alignment horizontal="center" vertical="center"/>
    </xf>
    <xf numFmtId="38" fontId="4" fillId="0" borderId="57" xfId="0" applyNumberFormat="1" applyFont="1" applyBorder="1" applyAlignment="1">
      <alignment horizontal="center" vertical="center" shrinkToFit="1"/>
    </xf>
    <xf numFmtId="38" fontId="4" fillId="0" borderId="58" xfId="0" applyNumberFormat="1" applyFont="1" applyBorder="1" applyAlignment="1">
      <alignment horizontal="center" vertical="center" shrinkToFit="1"/>
    </xf>
    <xf numFmtId="38" fontId="4" fillId="0" borderId="59"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593909</xdr:colOff>
      <xdr:row>34</xdr:row>
      <xdr:rowOff>134472</xdr:rowOff>
    </xdr:from>
    <xdr:to>
      <xdr:col>21</xdr:col>
      <xdr:colOff>56028</xdr:colOff>
      <xdr:row>39</xdr:row>
      <xdr:rowOff>44824</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12416115" y="6633884"/>
          <a:ext cx="3496237" cy="862852"/>
        </a:xfrm>
        <a:prstGeom prst="wedgeRoundRectCallout">
          <a:avLst>
            <a:gd name="adj1" fmla="val -31730"/>
            <a:gd name="adj2" fmla="val -84375"/>
            <a:gd name="adj3" fmla="val 16667"/>
          </a:avLst>
        </a:prstGeom>
        <a:solidFill>
          <a:srgbClr val="FF0000"/>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latin typeface="ＭＳ ゴシック" panose="020B0609070205080204" pitchFamily="49" charset="-128"/>
              <a:ea typeface="ＭＳ ゴシック" panose="020B0609070205080204" pitchFamily="49" charset="-128"/>
            </a:rPr>
            <a:t>購入単価：受注者が実際に購入した単価</a:t>
          </a:r>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400" b="1">
              <a:latin typeface="ＭＳ ゴシック" panose="020B0609070205080204" pitchFamily="49" charset="-128"/>
              <a:ea typeface="ＭＳ ゴシック" panose="020B0609070205080204" pitchFamily="49" charset="-128"/>
            </a:rPr>
            <a:t>実勢単価：物価資料等の単価</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34</xdr:col>
      <xdr:colOff>295275</xdr:colOff>
      <xdr:row>113</xdr:row>
      <xdr:rowOff>195264</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screen">
          <a:extLst>
            <a:ext uri="{28A0092B-C50C-407E-A947-70E740481C1C}">
              <a14:useLocalDpi xmlns:a14="http://schemas.microsoft.com/office/drawing/2010/main" val="0"/>
            </a:ext>
          </a:extLst>
        </a:blip>
        <a:srcRect t="2812" b="5725"/>
        <a:stretch/>
      </xdr:blipFill>
      <xdr:spPr bwMode="auto">
        <a:xfrm>
          <a:off x="0" y="0"/>
          <a:ext cx="23774400" cy="27103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571499</xdr:colOff>
      <xdr:row>110</xdr:row>
      <xdr:rowOff>119062</xdr:rowOff>
    </xdr:from>
    <xdr:to>
      <xdr:col>34</xdr:col>
      <xdr:colOff>343580</xdr:colOff>
      <xdr:row>113</xdr:row>
      <xdr:rowOff>17010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6454437" y="26312812"/>
          <a:ext cx="7368268" cy="6123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800" b="1">
              <a:solidFill>
                <a:srgbClr val="FF0000"/>
              </a:solidFill>
            </a:rPr>
            <a:t>※</a:t>
          </a:r>
          <a:r>
            <a:rPr kumimoji="1" lang="ja-JP" altLang="en-US" sz="2800" b="1" u="sng">
              <a:solidFill>
                <a:srgbClr val="FF0000"/>
              </a:solidFill>
            </a:rPr>
            <a:t>様式はマニュアル等を参照してください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1"/>
  <sheetViews>
    <sheetView view="pageBreakPreview" zoomScale="70" zoomScaleNormal="10" zoomScaleSheetLayoutView="70" workbookViewId="0">
      <selection activeCell="A11" sqref="A11:B12"/>
    </sheetView>
  </sheetViews>
  <sheetFormatPr defaultColWidth="8.69921875" defaultRowHeight="13.2" x14ac:dyDescent="0.45"/>
  <cols>
    <col min="1" max="1" width="9.19921875" style="1" customWidth="1"/>
    <col min="2" max="2" width="16.5" style="1" customWidth="1"/>
    <col min="3" max="3" width="23.5" style="1" customWidth="1"/>
    <col min="4" max="4" width="8.69921875" style="1"/>
    <col min="5" max="31" width="8.8984375" style="1" bestFit="1" customWidth="1"/>
    <col min="32" max="32" width="10.8984375" style="1" customWidth="1"/>
    <col min="33" max="33" width="11.59765625" style="1" bestFit="1" customWidth="1"/>
    <col min="34" max="16384" width="8.69921875" style="1"/>
  </cols>
  <sheetData>
    <row r="1" spans="1:33" ht="16.5" customHeight="1" x14ac:dyDescent="0.45">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0" t="s">
        <v>90</v>
      </c>
    </row>
    <row r="2" spans="1:33" ht="15" customHeight="1" x14ac:dyDescent="0.45">
      <c r="A2" s="1" t="s">
        <v>91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ht="15" customHeight="1" x14ac:dyDescent="0.4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row>
    <row r="4" spans="1:33" ht="15" customHeight="1" thickBot="1" x14ac:dyDescent="0.5">
      <c r="A4" s="1" t="s">
        <v>82</v>
      </c>
      <c r="H4" s="1" t="s">
        <v>71</v>
      </c>
    </row>
    <row r="5" spans="1:33" ht="15" customHeight="1" x14ac:dyDescent="0.45">
      <c r="A5" s="99" t="s">
        <v>1</v>
      </c>
      <c r="B5" s="99"/>
      <c r="C5" s="112"/>
      <c r="D5" s="113"/>
      <c r="E5" s="114"/>
      <c r="F5" s="7"/>
      <c r="H5" s="138" t="s">
        <v>38</v>
      </c>
      <c r="I5" s="139"/>
      <c r="J5" s="124" t="s">
        <v>39</v>
      </c>
      <c r="K5" s="125"/>
      <c r="L5" s="146" t="s">
        <v>30</v>
      </c>
      <c r="M5" s="139"/>
      <c r="N5" s="146" t="s">
        <v>89</v>
      </c>
      <c r="O5" s="139"/>
      <c r="P5" s="124" t="s">
        <v>31</v>
      </c>
      <c r="Q5" s="125"/>
      <c r="R5" s="124" t="s">
        <v>49</v>
      </c>
      <c r="S5" s="125"/>
      <c r="T5" s="124" t="s">
        <v>32</v>
      </c>
      <c r="U5" s="125"/>
      <c r="V5" s="124" t="s">
        <v>33</v>
      </c>
      <c r="W5" s="125"/>
      <c r="X5" s="124" t="s">
        <v>46</v>
      </c>
      <c r="Y5" s="125"/>
      <c r="Z5" s="124" t="s">
        <v>47</v>
      </c>
      <c r="AA5" s="125"/>
      <c r="AB5" s="124" t="s">
        <v>61</v>
      </c>
      <c r="AC5" s="125"/>
      <c r="AD5" s="124" t="s">
        <v>34</v>
      </c>
      <c r="AE5" s="130"/>
      <c r="AF5" s="132" t="s">
        <v>64</v>
      </c>
      <c r="AG5" s="133"/>
    </row>
    <row r="6" spans="1:33" ht="15" customHeight="1" x14ac:dyDescent="0.45">
      <c r="A6" s="99" t="s">
        <v>3</v>
      </c>
      <c r="B6" s="99"/>
      <c r="C6" s="112"/>
      <c r="D6" s="113"/>
      <c r="E6" s="114"/>
      <c r="F6" s="7"/>
      <c r="H6" s="140"/>
      <c r="I6" s="141"/>
      <c r="J6" s="126"/>
      <c r="K6" s="127"/>
      <c r="L6" s="147"/>
      <c r="M6" s="141"/>
      <c r="N6" s="147"/>
      <c r="O6" s="141"/>
      <c r="P6" s="126"/>
      <c r="Q6" s="127"/>
      <c r="R6" s="126"/>
      <c r="S6" s="127"/>
      <c r="T6" s="126"/>
      <c r="U6" s="127"/>
      <c r="V6" s="126"/>
      <c r="W6" s="127"/>
      <c r="X6" s="126"/>
      <c r="Y6" s="127"/>
      <c r="Z6" s="126"/>
      <c r="AA6" s="127"/>
      <c r="AB6" s="126"/>
      <c r="AC6" s="127"/>
      <c r="AD6" s="126"/>
      <c r="AE6" s="131"/>
      <c r="AF6" s="134"/>
      <c r="AG6" s="135"/>
    </row>
    <row r="7" spans="1:33" ht="15" customHeight="1" thickBot="1" x14ac:dyDescent="0.5">
      <c r="A7" s="99" t="s">
        <v>5</v>
      </c>
      <c r="B7" s="99"/>
      <c r="C7" s="112"/>
      <c r="D7" s="113"/>
      <c r="E7" s="114"/>
      <c r="F7" s="7"/>
      <c r="H7" s="142"/>
      <c r="I7" s="143"/>
      <c r="J7" s="144"/>
      <c r="K7" s="145"/>
      <c r="L7" s="148"/>
      <c r="M7" s="143"/>
      <c r="N7" s="148"/>
      <c r="O7" s="143"/>
      <c r="P7" s="144"/>
      <c r="Q7" s="145"/>
      <c r="R7" s="128" t="s">
        <v>52</v>
      </c>
      <c r="S7" s="136"/>
      <c r="T7" s="128" t="s">
        <v>53</v>
      </c>
      <c r="U7" s="136"/>
      <c r="V7" s="128" t="s">
        <v>58</v>
      </c>
      <c r="W7" s="136"/>
      <c r="X7" s="128" t="s">
        <v>59</v>
      </c>
      <c r="Y7" s="136"/>
      <c r="Z7" s="128" t="s">
        <v>60</v>
      </c>
      <c r="AA7" s="136"/>
      <c r="AB7" s="128" t="s">
        <v>54</v>
      </c>
      <c r="AC7" s="136"/>
      <c r="AD7" s="128" t="s">
        <v>55</v>
      </c>
      <c r="AE7" s="129"/>
      <c r="AF7" s="134"/>
      <c r="AG7" s="135"/>
    </row>
    <row r="8" spans="1:33" ht="15" customHeight="1" thickBot="1" x14ac:dyDescent="0.5">
      <c r="A8" s="99" t="s">
        <v>7</v>
      </c>
      <c r="B8" s="99"/>
      <c r="C8" s="112"/>
      <c r="D8" s="113"/>
      <c r="E8" s="114"/>
      <c r="F8" s="7"/>
      <c r="H8" s="82" t="s">
        <v>35</v>
      </c>
      <c r="I8" s="83"/>
      <c r="J8" s="88" t="str">
        <f>IF(ISBLANK(B32),"",B32)</f>
        <v/>
      </c>
      <c r="K8" s="89"/>
      <c r="L8" s="88" t="str">
        <f>IF(ISBLANK(B32),"",C32)</f>
        <v/>
      </c>
      <c r="M8" s="89"/>
      <c r="N8" s="90" t="str">
        <f>IF(ISBLANK(B32),"",D32)</f>
        <v/>
      </c>
      <c r="O8" s="91"/>
      <c r="P8" s="92" t="str">
        <f>IF(ISBLANK(B32),"",E32)</f>
        <v/>
      </c>
      <c r="Q8" s="93"/>
      <c r="R8" s="92" t="str">
        <f>IF(ISBLANK(B32),"",F32)</f>
        <v/>
      </c>
      <c r="S8" s="93"/>
      <c r="T8" s="92" t="str">
        <f>IF(ISBLANK(B32),"",G32)</f>
        <v/>
      </c>
      <c r="U8" s="93"/>
      <c r="V8" s="97" t="str">
        <f>IF(ISBLANK(B32),"",ROUNDDOWN(R8*T8*$C$13*1.1,0))</f>
        <v/>
      </c>
      <c r="W8" s="98"/>
      <c r="X8" s="92" t="str">
        <f>IF(ISBLANK(B32),"",ROUNDDOWN(AG32*1.1,0))</f>
        <v/>
      </c>
      <c r="Y8" s="93"/>
      <c r="Z8" s="92" t="str">
        <f>IF(ISBLANK(B32),"",ROUNDDOWN(AG33*$C$13*1.1,0))</f>
        <v/>
      </c>
      <c r="AA8" s="93"/>
      <c r="AB8" s="92" t="str">
        <f>IF(ISBLANK(B32),"",MIN(X8,Z8))</f>
        <v/>
      </c>
      <c r="AC8" s="93"/>
      <c r="AD8" s="92" t="str">
        <f>IF(ISBLANK(B32),"",AB8-V8)</f>
        <v/>
      </c>
      <c r="AE8" s="94"/>
      <c r="AF8" s="95" t="str">
        <f>IF(AD13="－","－",IF(AD13&gt;C16,"○","×"))</f>
        <v>－</v>
      </c>
      <c r="AG8" s="96"/>
    </row>
    <row r="9" spans="1:33" ht="15" customHeight="1" thickBot="1" x14ac:dyDescent="0.5">
      <c r="A9" s="99" t="s">
        <v>9</v>
      </c>
      <c r="B9" s="99"/>
      <c r="C9" s="112"/>
      <c r="D9" s="113"/>
      <c r="E9" s="114"/>
      <c r="F9" s="7"/>
      <c r="H9" s="84"/>
      <c r="I9" s="85"/>
      <c r="J9" s="61" t="str">
        <f>IF(ISBLANK(B34),"",B34)</f>
        <v/>
      </c>
      <c r="K9" s="62"/>
      <c r="L9" s="61" t="str">
        <f>IF(ISBLANK(B34),"",C34)</f>
        <v/>
      </c>
      <c r="M9" s="62"/>
      <c r="N9" s="63" t="str">
        <f>IF(ISBLANK(B34),"",D34)</f>
        <v/>
      </c>
      <c r="O9" s="64"/>
      <c r="P9" s="58" t="str">
        <f>IF(ISBLANK(B34),"",E34)</f>
        <v/>
      </c>
      <c r="Q9" s="59"/>
      <c r="R9" s="58" t="str">
        <f>IF(ISBLANK(B34),"",F34)</f>
        <v/>
      </c>
      <c r="S9" s="59"/>
      <c r="T9" s="58" t="str">
        <f>IF(ISBLANK(B34),"",G34)</f>
        <v/>
      </c>
      <c r="U9" s="59"/>
      <c r="V9" s="68" t="str">
        <f>IF(ISBLANK(B34),"",ROUNDDOWN(R9*T9*$C$13*1.1,0))</f>
        <v/>
      </c>
      <c r="W9" s="69"/>
      <c r="X9" s="58" t="str">
        <f>IF(ISBLANK(B34),"",ROUNDDOWN(AG34*1.1,0))</f>
        <v/>
      </c>
      <c r="Y9" s="59"/>
      <c r="Z9" s="58" t="str">
        <f>IF(ISBLANK(B34),"",ROUNDDOWN(AG35*$C$13*1.1,0))</f>
        <v/>
      </c>
      <c r="AA9" s="59"/>
      <c r="AB9" s="58" t="str">
        <f>IF(ISBLANK(B34),"",MIN(X9,Z9))</f>
        <v/>
      </c>
      <c r="AC9" s="59"/>
      <c r="AD9" s="58" t="str">
        <f>IF(ISBLANK(B34),"",AB9-V9)</f>
        <v/>
      </c>
      <c r="AE9" s="60"/>
      <c r="AF9" s="95"/>
      <c r="AG9" s="96"/>
    </row>
    <row r="10" spans="1:33" ht="15" customHeight="1" thickBot="1" x14ac:dyDescent="0.5">
      <c r="A10" s="63" t="s">
        <v>11</v>
      </c>
      <c r="B10" s="64"/>
      <c r="C10" s="121"/>
      <c r="D10" s="122"/>
      <c r="E10" s="123"/>
      <c r="F10" s="8"/>
      <c r="H10" s="84"/>
      <c r="I10" s="85"/>
      <c r="J10" s="61" t="str">
        <f>IF(ISBLANK(B36),"",B36)</f>
        <v/>
      </c>
      <c r="K10" s="62"/>
      <c r="L10" s="61" t="str">
        <f>IF(ISBLANK(B36),"",C36)</f>
        <v/>
      </c>
      <c r="M10" s="62"/>
      <c r="N10" s="63" t="str">
        <f>IF(ISBLANK(B36),"",D36)</f>
        <v/>
      </c>
      <c r="O10" s="64"/>
      <c r="P10" s="58" t="str">
        <f>IF(ISBLANK(B36),"",E36)</f>
        <v/>
      </c>
      <c r="Q10" s="59"/>
      <c r="R10" s="58" t="str">
        <f>IF(ISBLANK(B36),"",F36)</f>
        <v/>
      </c>
      <c r="S10" s="59"/>
      <c r="T10" s="58" t="str">
        <f>IF(ISBLANK(B36),"",G36)</f>
        <v/>
      </c>
      <c r="U10" s="59"/>
      <c r="V10" s="68" t="str">
        <f>IF(ISBLANK(B36),"",ROUNDDOWN(R10*T10*$C$13*1.1,0))</f>
        <v/>
      </c>
      <c r="W10" s="69"/>
      <c r="X10" s="58" t="str">
        <f>IF(ISBLANK(B36),"",ROUNDDOWN(AG36*1.1,0))</f>
        <v/>
      </c>
      <c r="Y10" s="59"/>
      <c r="Z10" s="58" t="str">
        <f>IF(ISBLANK(B36),"",ROUNDDOWN(AG37*$C$13*1.1,0))</f>
        <v/>
      </c>
      <c r="AA10" s="59"/>
      <c r="AB10" s="58" t="str">
        <f>IF(ISBLANK(B36),"",MIN(X10,Z10))</f>
        <v/>
      </c>
      <c r="AC10" s="59"/>
      <c r="AD10" s="58" t="str">
        <f>IF(ISBLANK(B36),"",AB10-V10)</f>
        <v/>
      </c>
      <c r="AE10" s="60"/>
      <c r="AF10" s="95"/>
      <c r="AG10" s="96"/>
    </row>
    <row r="11" spans="1:33" ht="15" customHeight="1" thickBot="1" x14ac:dyDescent="0.5">
      <c r="A11" s="99" t="s">
        <v>92</v>
      </c>
      <c r="B11" s="99"/>
      <c r="C11" s="121"/>
      <c r="D11" s="122"/>
      <c r="E11" s="123"/>
      <c r="F11" s="8"/>
      <c r="H11" s="84"/>
      <c r="I11" s="85"/>
      <c r="J11" s="61" t="str">
        <f>IF(ISBLANK(B38),"",B38)</f>
        <v/>
      </c>
      <c r="K11" s="62"/>
      <c r="L11" s="61" t="str">
        <f>IF(ISBLANK(B38),"",C38)</f>
        <v/>
      </c>
      <c r="M11" s="62"/>
      <c r="N11" s="63" t="str">
        <f>IF(ISBLANK(B38),"",D38)</f>
        <v/>
      </c>
      <c r="O11" s="64"/>
      <c r="P11" s="58" t="str">
        <f>IF(ISBLANK(B38),"",E38)</f>
        <v/>
      </c>
      <c r="Q11" s="59"/>
      <c r="R11" s="58" t="str">
        <f>IF(ISBLANK(B38),"",F38)</f>
        <v/>
      </c>
      <c r="S11" s="59"/>
      <c r="T11" s="58" t="str">
        <f>IF(ISBLANK(B38),"",G38)</f>
        <v/>
      </c>
      <c r="U11" s="59"/>
      <c r="V11" s="68" t="str">
        <f>IF(ISBLANK(B38),"",ROUNDDOWN(R11*T11*$C$13*1.1,0))</f>
        <v/>
      </c>
      <c r="W11" s="69"/>
      <c r="X11" s="58" t="str">
        <f>IF(ISBLANK(B38),"",ROUNDDOWN(AG38*1.1,0))</f>
        <v/>
      </c>
      <c r="Y11" s="59"/>
      <c r="Z11" s="58" t="str">
        <f>IF(ISBLANK(B38),"",ROUNDDOWN(AG39*$C$13*1.1,0))</f>
        <v/>
      </c>
      <c r="AA11" s="59"/>
      <c r="AB11" s="58" t="str">
        <f>IF(ISBLANK(B38),"",MIN(X11,Z11))</f>
        <v/>
      </c>
      <c r="AC11" s="59"/>
      <c r="AD11" s="58" t="str">
        <f>IF(ISBLANK(B38),"",AB11-V11)</f>
        <v/>
      </c>
      <c r="AE11" s="60"/>
      <c r="AF11" s="95"/>
      <c r="AG11" s="96"/>
    </row>
    <row r="12" spans="1:33" ht="15" customHeight="1" thickBot="1" x14ac:dyDescent="0.5">
      <c r="A12" s="99" t="s">
        <v>93</v>
      </c>
      <c r="B12" s="99"/>
      <c r="C12" s="121"/>
      <c r="D12" s="122"/>
      <c r="E12" s="123"/>
      <c r="F12" s="8" t="s">
        <v>75</v>
      </c>
      <c r="H12" s="84"/>
      <c r="I12" s="85"/>
      <c r="J12" s="70" t="str">
        <f>IF(ISBLANK(B40),"",B40)</f>
        <v/>
      </c>
      <c r="K12" s="71"/>
      <c r="L12" s="70" t="str">
        <f>IF(ISBLANK(B40),"",C40)</f>
        <v/>
      </c>
      <c r="M12" s="71"/>
      <c r="N12" s="32" t="str">
        <f>IF(ISBLANK(B40),"",D40)</f>
        <v/>
      </c>
      <c r="O12" s="33"/>
      <c r="P12" s="34" t="str">
        <f>IF(ISBLANK(B40),"",E40)</f>
        <v/>
      </c>
      <c r="Q12" s="35"/>
      <c r="R12" s="34" t="str">
        <f>IF(ISBLANK(B40),"",F40)</f>
        <v/>
      </c>
      <c r="S12" s="35"/>
      <c r="T12" s="34" t="str">
        <f>IF(ISBLANK(B40),"",G40)</f>
        <v/>
      </c>
      <c r="U12" s="35"/>
      <c r="V12" s="65" t="str">
        <f>IF(ISBLANK(B40),"",ROUNDDOWN(R12*T12*$C$13*1.1,0))</f>
        <v/>
      </c>
      <c r="W12" s="66"/>
      <c r="X12" s="34" t="str">
        <f>IF(ISBLANK(B40),"",ROUNDDOWN(AG40*1.1,0))</f>
        <v/>
      </c>
      <c r="Y12" s="35"/>
      <c r="Z12" s="34" t="str">
        <f>IF(ISBLANK(B40),"",ROUNDDOWN(AG41*$C$13*1.1,0))</f>
        <v/>
      </c>
      <c r="AA12" s="35"/>
      <c r="AB12" s="34" t="str">
        <f>IF(ISBLANK(B40),"",MIN(X12,Z12))</f>
        <v/>
      </c>
      <c r="AC12" s="35"/>
      <c r="AD12" s="34" t="str">
        <f>IF(ISBLANK(B40),"",AB12-V12)</f>
        <v/>
      </c>
      <c r="AE12" s="67"/>
      <c r="AF12" s="95"/>
      <c r="AG12" s="96"/>
    </row>
    <row r="13" spans="1:33" ht="15" customHeight="1" thickTop="1" thickBot="1" x14ac:dyDescent="0.5">
      <c r="A13" s="99" t="s">
        <v>12</v>
      </c>
      <c r="B13" s="99"/>
      <c r="C13" s="115" t="str">
        <f>IFERROR(ROUNDDOWN(C11/C10,6),"")</f>
        <v/>
      </c>
      <c r="D13" s="116"/>
      <c r="E13" s="117"/>
      <c r="F13" s="9"/>
      <c r="H13" s="86"/>
      <c r="I13" s="87"/>
      <c r="J13" s="118" t="s">
        <v>44</v>
      </c>
      <c r="K13" s="119"/>
      <c r="L13" s="119"/>
      <c r="M13" s="119"/>
      <c r="N13" s="119"/>
      <c r="O13" s="120"/>
      <c r="P13" s="51" t="s">
        <v>50</v>
      </c>
      <c r="Q13" s="52"/>
      <c r="R13" s="53" t="s">
        <v>50</v>
      </c>
      <c r="S13" s="54"/>
      <c r="T13" s="53" t="s">
        <v>50</v>
      </c>
      <c r="U13" s="54"/>
      <c r="V13" s="43" t="str">
        <f>IF(V8="","－",SUM(V8:W12))</f>
        <v>－</v>
      </c>
      <c r="W13" s="44"/>
      <c r="X13" s="43" t="str">
        <f t="shared" ref="X13" si="0">IF(X8="","－",SUM(X8:Y12))</f>
        <v>－</v>
      </c>
      <c r="Y13" s="44"/>
      <c r="Z13" s="43" t="str">
        <f t="shared" ref="Z13" si="1">IF(Z8="","－",SUM(Z8:AA12))</f>
        <v>－</v>
      </c>
      <c r="AA13" s="44"/>
      <c r="AB13" s="43" t="str">
        <f>IF(AB8="","－",SUM(AB8:AC12))</f>
        <v>－</v>
      </c>
      <c r="AC13" s="44"/>
      <c r="AD13" s="43" t="str">
        <f t="shared" ref="AD13" si="2">IF(AD8="","－",SUM(AD8:AE12))</f>
        <v>－</v>
      </c>
      <c r="AE13" s="44"/>
      <c r="AF13" s="95"/>
      <c r="AG13" s="96"/>
    </row>
    <row r="14" spans="1:33" ht="15" customHeight="1" thickBot="1" x14ac:dyDescent="0.5">
      <c r="A14" s="99" t="s">
        <v>40</v>
      </c>
      <c r="B14" s="99"/>
      <c r="C14" s="112"/>
      <c r="D14" s="113"/>
      <c r="E14" s="114"/>
      <c r="H14" s="82" t="s">
        <v>36</v>
      </c>
      <c r="I14" s="83"/>
      <c r="J14" s="88" t="str">
        <f>IF(ISBLANK(B42),"",B42)</f>
        <v/>
      </c>
      <c r="K14" s="89"/>
      <c r="L14" s="88" t="str">
        <f>IF(ISBLANK(B42),"",C42)</f>
        <v/>
      </c>
      <c r="M14" s="89"/>
      <c r="N14" s="90" t="str">
        <f>IF(ISBLANK(B42),"",D42)</f>
        <v/>
      </c>
      <c r="O14" s="91"/>
      <c r="P14" s="92" t="str">
        <f>IF(ISBLANK(B42),"",E42)</f>
        <v/>
      </c>
      <c r="Q14" s="93"/>
      <c r="R14" s="92" t="str">
        <f>IF(ISBLANK(B42),"",F42)</f>
        <v/>
      </c>
      <c r="S14" s="93"/>
      <c r="T14" s="92" t="str">
        <f>IF(ISBLANK(B42),"",G42)</f>
        <v/>
      </c>
      <c r="U14" s="93"/>
      <c r="V14" s="97" t="str">
        <f>IF(ISBLANK(B42),"",ROUNDDOWN(R14*T14*$C$13*1.1,0))</f>
        <v/>
      </c>
      <c r="W14" s="98"/>
      <c r="X14" s="92" t="str">
        <f>IF(ISBLANK(B42),"",ROUNDDOWN(AG42*1.1,0))</f>
        <v/>
      </c>
      <c r="Y14" s="93"/>
      <c r="Z14" s="92" t="str">
        <f>IF(ISBLANK(B42),"",ROUNDDOWN(AG43*$C$13*1.1,0))</f>
        <v/>
      </c>
      <c r="AA14" s="93"/>
      <c r="AB14" s="92" t="str">
        <f>IF(ISBLANK(B42),"",MIN(X14,Z14))</f>
        <v/>
      </c>
      <c r="AC14" s="93"/>
      <c r="AD14" s="92" t="str">
        <f>IF(ISBLANK(B42),"",AB14-V14)</f>
        <v/>
      </c>
      <c r="AE14" s="94"/>
      <c r="AF14" s="95" t="str">
        <f>IF(AD19="－","－",IF(AD19&gt;C16,"○","×"))</f>
        <v>－</v>
      </c>
      <c r="AG14" s="96"/>
    </row>
    <row r="15" spans="1:33" ht="15" customHeight="1" thickBot="1" x14ac:dyDescent="0.5">
      <c r="A15" s="99" t="s">
        <v>63</v>
      </c>
      <c r="B15" s="99"/>
      <c r="C15" s="106"/>
      <c r="D15" s="107"/>
      <c r="E15" s="108"/>
      <c r="F15" s="8" t="s">
        <v>76</v>
      </c>
      <c r="H15" s="84"/>
      <c r="I15" s="85"/>
      <c r="J15" s="61" t="str">
        <f>IF(ISBLANK(B44),"",B44)</f>
        <v/>
      </c>
      <c r="K15" s="62"/>
      <c r="L15" s="61" t="str">
        <f>IF(ISBLANK(B44),"",C44)</f>
        <v/>
      </c>
      <c r="M15" s="62"/>
      <c r="N15" s="63" t="str">
        <f>IF(ISBLANK(B44),"",D44)</f>
        <v/>
      </c>
      <c r="O15" s="64"/>
      <c r="P15" s="58" t="str">
        <f>IF(ISBLANK(B44),"",E44)</f>
        <v/>
      </c>
      <c r="Q15" s="59"/>
      <c r="R15" s="58" t="str">
        <f>IF(ISBLANK(B44),"",F44)</f>
        <v/>
      </c>
      <c r="S15" s="59"/>
      <c r="T15" s="58" t="str">
        <f>IF(ISBLANK(B44),"",G44)</f>
        <v/>
      </c>
      <c r="U15" s="59"/>
      <c r="V15" s="68" t="str">
        <f>IF(ISBLANK(B44),"",ROUNDDOWN(R15*T15*$C$13*1.1,0))</f>
        <v/>
      </c>
      <c r="W15" s="69"/>
      <c r="X15" s="58" t="str">
        <f>IF(ISBLANK(B44),"",ROUNDDOWN(AG44*1.1,0))</f>
        <v/>
      </c>
      <c r="Y15" s="59"/>
      <c r="Z15" s="58" t="str">
        <f>IF(ISBLANK(B44),"",ROUNDDOWN(AG45*$C$13*1.1,0))</f>
        <v/>
      </c>
      <c r="AA15" s="59"/>
      <c r="AB15" s="58" t="str">
        <f>IF(ISBLANK(B44),"",MIN(X15,Z15))</f>
        <v/>
      </c>
      <c r="AC15" s="59"/>
      <c r="AD15" s="58" t="str">
        <f>IF(ISBLANK(B44),"",AB15-V15)</f>
        <v/>
      </c>
      <c r="AE15" s="60"/>
      <c r="AF15" s="95"/>
      <c r="AG15" s="96"/>
    </row>
    <row r="16" spans="1:33" ht="15" customHeight="1" thickBot="1" x14ac:dyDescent="0.5">
      <c r="A16" s="99" t="s">
        <v>62</v>
      </c>
      <c r="B16" s="99"/>
      <c r="C16" s="109">
        <f>(C12-C15)*0.01</f>
        <v>0</v>
      </c>
      <c r="D16" s="110"/>
      <c r="E16" s="111"/>
      <c r="F16" s="1" t="s">
        <v>77</v>
      </c>
      <c r="H16" s="84"/>
      <c r="I16" s="85"/>
      <c r="J16" s="61" t="str">
        <f>IF(ISBLANK(B46),"",B46)</f>
        <v/>
      </c>
      <c r="K16" s="62"/>
      <c r="L16" s="61" t="str">
        <f>IF(ISBLANK(B46),"",C46)</f>
        <v/>
      </c>
      <c r="M16" s="62"/>
      <c r="N16" s="63" t="str">
        <f>IF(ISBLANK(B46),"",D46)</f>
        <v/>
      </c>
      <c r="O16" s="64"/>
      <c r="P16" s="58" t="str">
        <f>IF(ISBLANK(B46),"",E46)</f>
        <v/>
      </c>
      <c r="Q16" s="59"/>
      <c r="R16" s="58" t="str">
        <f>IF(ISBLANK(B46),"",F46)</f>
        <v/>
      </c>
      <c r="S16" s="59"/>
      <c r="T16" s="58" t="str">
        <f>IF(ISBLANK(B46),"",G46)</f>
        <v/>
      </c>
      <c r="U16" s="59"/>
      <c r="V16" s="68" t="str">
        <f>IF(ISBLANK(B46),"",ROUNDDOWN(R16*T16*$C$13*1.1,0))</f>
        <v/>
      </c>
      <c r="W16" s="69"/>
      <c r="X16" s="58" t="str">
        <f>IF(ISBLANK(B46),"",ROUNDDOWN(AG46*1.1,0))</f>
        <v/>
      </c>
      <c r="Y16" s="59"/>
      <c r="Z16" s="58" t="str">
        <f>IF(ISBLANK(B46),"",ROUNDDOWN(AG47*$C$13*1.1,0))</f>
        <v/>
      </c>
      <c r="AA16" s="59"/>
      <c r="AB16" s="58" t="str">
        <f>IF(ISBLANK(B46),"",MIN(X16,Z16))</f>
        <v/>
      </c>
      <c r="AC16" s="59"/>
      <c r="AD16" s="58" t="str">
        <f>IF(ISBLANK(B46),"",AB16-V16)</f>
        <v/>
      </c>
      <c r="AE16" s="60"/>
      <c r="AF16" s="95"/>
      <c r="AG16" s="96"/>
    </row>
    <row r="17" spans="1:33" ht="15" customHeight="1" thickBot="1" x14ac:dyDescent="0.5">
      <c r="A17" s="100" t="s">
        <v>72</v>
      </c>
      <c r="B17" s="100"/>
      <c r="C17" s="103" t="str">
        <f>IF(AD26=0,"スライド対象外",AD26)</f>
        <v>スライド対象外</v>
      </c>
      <c r="D17" s="104"/>
      <c r="E17" s="105"/>
      <c r="H17" s="84"/>
      <c r="I17" s="85"/>
      <c r="J17" s="61" t="str">
        <f>IF(ISBLANK(B48),"",B48)</f>
        <v/>
      </c>
      <c r="K17" s="62"/>
      <c r="L17" s="61" t="str">
        <f>IF(ISBLANK(B48),"",C48)</f>
        <v/>
      </c>
      <c r="M17" s="62"/>
      <c r="N17" s="63" t="str">
        <f>IF(ISBLANK(B48),"",D48)</f>
        <v/>
      </c>
      <c r="O17" s="64"/>
      <c r="P17" s="58" t="str">
        <f>IF(ISBLANK(B48),"",E48)</f>
        <v/>
      </c>
      <c r="Q17" s="59"/>
      <c r="R17" s="58" t="str">
        <f>IF(ISBLANK(B48),"",F48)</f>
        <v/>
      </c>
      <c r="S17" s="59"/>
      <c r="T17" s="58" t="str">
        <f>IF(ISBLANK(B48),"",G48)</f>
        <v/>
      </c>
      <c r="U17" s="59"/>
      <c r="V17" s="68" t="str">
        <f>IF(ISBLANK(B48),"",ROUNDDOWN(R17*T17*$C$13*1.1,0))</f>
        <v/>
      </c>
      <c r="W17" s="69"/>
      <c r="X17" s="58" t="str">
        <f>IF(ISBLANK(B48),"",ROUNDDOWN(AG48*1.1,0))</f>
        <v/>
      </c>
      <c r="Y17" s="59"/>
      <c r="Z17" s="58" t="str">
        <f>IF(ISBLANK(B48),"",ROUNDDOWN(AG49*$C$13*1.1,0))</f>
        <v/>
      </c>
      <c r="AA17" s="59"/>
      <c r="AB17" s="58" t="str">
        <f>IF(ISBLANK(B48),"",MIN(X17,Z17))</f>
        <v/>
      </c>
      <c r="AC17" s="59"/>
      <c r="AD17" s="58" t="str">
        <f>IF(ISBLANK(B48),"",AB17-V17)</f>
        <v/>
      </c>
      <c r="AE17" s="60"/>
      <c r="AF17" s="95"/>
      <c r="AG17" s="96"/>
    </row>
    <row r="18" spans="1:33" ht="15" customHeight="1" thickBot="1" x14ac:dyDescent="0.5">
      <c r="A18" s="99" t="s">
        <v>42</v>
      </c>
      <c r="B18" s="99"/>
      <c r="C18" s="101" t="str">
        <f>IF(AD26=0,"スライド対象外",ROUNDDOWN((C17-C16)/1.1,-4))</f>
        <v>スライド対象外</v>
      </c>
      <c r="D18" s="101"/>
      <c r="E18" s="101"/>
      <c r="H18" s="84"/>
      <c r="I18" s="85"/>
      <c r="J18" s="70" t="str">
        <f>IF(ISBLANK(B50),"",B50)</f>
        <v/>
      </c>
      <c r="K18" s="71"/>
      <c r="L18" s="70" t="str">
        <f>IF(ISBLANK(B50),"",C50)</f>
        <v/>
      </c>
      <c r="M18" s="71"/>
      <c r="N18" s="32" t="str">
        <f>IF(ISBLANK(B50),"",D50)</f>
        <v/>
      </c>
      <c r="O18" s="33"/>
      <c r="P18" s="34" t="str">
        <f>IF(ISBLANK(B50),"",E50)</f>
        <v/>
      </c>
      <c r="Q18" s="35"/>
      <c r="R18" s="34" t="str">
        <f>IF(ISBLANK(B50),"",F50)</f>
        <v/>
      </c>
      <c r="S18" s="35"/>
      <c r="T18" s="34" t="str">
        <f>IF(ISBLANK(B50),"",G50)</f>
        <v/>
      </c>
      <c r="U18" s="35"/>
      <c r="V18" s="65" t="str">
        <f>IF(ISBLANK(B50),"",ROUNDDOWN(R18*T18*$C$13*1.1,0))</f>
        <v/>
      </c>
      <c r="W18" s="66"/>
      <c r="X18" s="34" t="str">
        <f>IF(ISBLANK(B50),"",ROUNDDOWN(AG50*1.1,0))</f>
        <v/>
      </c>
      <c r="Y18" s="35"/>
      <c r="Z18" s="34" t="str">
        <f>IF(ISBLANK(B50),"",ROUNDDOWN(AG51*$C$13*1.1,0))</f>
        <v/>
      </c>
      <c r="AA18" s="35"/>
      <c r="AB18" s="34" t="str">
        <f>IF(ISBLANK(B50),"",MIN(X18,Z18))</f>
        <v/>
      </c>
      <c r="AC18" s="35"/>
      <c r="AD18" s="34" t="str">
        <f>IF(ISBLANK(B50),"",AB18-V18)</f>
        <v/>
      </c>
      <c r="AE18" s="67"/>
      <c r="AF18" s="95"/>
      <c r="AG18" s="96"/>
    </row>
    <row r="19" spans="1:33" ht="15" customHeight="1" thickTop="1" thickBot="1" x14ac:dyDescent="0.5">
      <c r="A19" s="100"/>
      <c r="B19" s="100"/>
      <c r="C19" s="102"/>
      <c r="D19" s="102"/>
      <c r="E19" s="102"/>
      <c r="H19" s="86"/>
      <c r="I19" s="87"/>
      <c r="J19" s="48" t="s">
        <v>44</v>
      </c>
      <c r="K19" s="49"/>
      <c r="L19" s="49"/>
      <c r="M19" s="49"/>
      <c r="N19" s="49"/>
      <c r="O19" s="50"/>
      <c r="P19" s="51" t="s">
        <v>50</v>
      </c>
      <c r="Q19" s="52"/>
      <c r="R19" s="53" t="s">
        <v>50</v>
      </c>
      <c r="S19" s="54"/>
      <c r="T19" s="53" t="s">
        <v>50</v>
      </c>
      <c r="U19" s="54"/>
      <c r="V19" s="43" t="str">
        <f>IF(V14="","－",SUM(V14:W18))</f>
        <v>－</v>
      </c>
      <c r="W19" s="44"/>
      <c r="X19" s="43" t="str">
        <f t="shared" ref="X19" si="3">IF(X14="","－",SUM(X14:Y18))</f>
        <v>－</v>
      </c>
      <c r="Y19" s="44"/>
      <c r="Z19" s="43" t="str">
        <f t="shared" ref="Z19" si="4">IF(Z14="","－",SUM(Z14:AA18))</f>
        <v>－</v>
      </c>
      <c r="AA19" s="44"/>
      <c r="AB19" s="43" t="str">
        <f t="shared" ref="AB19" si="5">IF(AB14="","－",SUM(AB14:AC18))</f>
        <v>－</v>
      </c>
      <c r="AC19" s="44"/>
      <c r="AD19" s="43" t="str">
        <f t="shared" ref="AD19" si="6">IF(AD14="","－",SUM(AD14:AE18))</f>
        <v>－</v>
      </c>
      <c r="AE19" s="44"/>
      <c r="AF19" s="95"/>
      <c r="AG19" s="96"/>
    </row>
    <row r="20" spans="1:33" ht="15" customHeight="1" thickTop="1" thickBot="1" x14ac:dyDescent="0.5">
      <c r="A20" s="72" t="s">
        <v>43</v>
      </c>
      <c r="B20" s="73"/>
      <c r="C20" s="76" t="str">
        <f>IF(AD26=0,"スライド対象外",TEXT(C18*1.1,"#,###円")&amp;CHAR(10)&amp;"うち取引に係る消費税及び地方消費税の額 ："&amp;TEXT(C18*0.1,"#,###円"))</f>
        <v>スライド対象外</v>
      </c>
      <c r="D20" s="77"/>
      <c r="E20" s="77"/>
      <c r="F20" s="78"/>
      <c r="H20" s="82" t="s">
        <v>37</v>
      </c>
      <c r="I20" s="83"/>
      <c r="J20" s="88" t="str">
        <f>IF(ISBLANK(B52),"",B52)</f>
        <v/>
      </c>
      <c r="K20" s="89"/>
      <c r="L20" s="88" t="str">
        <f>IF(ISBLANK(B52),"",C52)</f>
        <v/>
      </c>
      <c r="M20" s="89"/>
      <c r="N20" s="90" t="str">
        <f>IF(ISBLANK(B52),"",D52)</f>
        <v/>
      </c>
      <c r="O20" s="91"/>
      <c r="P20" s="92" t="str">
        <f>IF(ISBLANK(B52),"",E52)</f>
        <v/>
      </c>
      <c r="Q20" s="93"/>
      <c r="R20" s="92" t="str">
        <f>IF(ISBLANK(B52),"",F52)</f>
        <v/>
      </c>
      <c r="S20" s="93"/>
      <c r="T20" s="92" t="str">
        <f>IF(ISBLANK(B52),"",G52)</f>
        <v/>
      </c>
      <c r="U20" s="93"/>
      <c r="V20" s="97" t="str">
        <f>IF(ISBLANK(B52),"",ROUNDDOWN(R20*T20*$C$13*1.1,0))</f>
        <v/>
      </c>
      <c r="W20" s="98"/>
      <c r="X20" s="92" t="str">
        <f>IF(ISBLANK(B52),"",ROUNDDOWN(AG52*1.1,0))</f>
        <v/>
      </c>
      <c r="Y20" s="93"/>
      <c r="Z20" s="92" t="str">
        <f>IF(ISBLANK(B52),"",ROUNDDOWN(AG53*$C$13*1.1,0))</f>
        <v/>
      </c>
      <c r="AA20" s="93"/>
      <c r="AB20" s="92" t="str">
        <f>IF(ISBLANK(B52),"",MIN(X20,Z20))</f>
        <v/>
      </c>
      <c r="AC20" s="93"/>
      <c r="AD20" s="92" t="str">
        <f>IF(ISBLANK(B52),"",AB20-V20)</f>
        <v/>
      </c>
      <c r="AE20" s="94"/>
      <c r="AF20" s="95" t="str">
        <f>IF(AD25="－","－",IF(AD25&gt;C16,"○","×"))</f>
        <v>－</v>
      </c>
      <c r="AG20" s="96"/>
    </row>
    <row r="21" spans="1:33" ht="15" customHeight="1" thickBot="1" x14ac:dyDescent="0.5">
      <c r="A21" s="74"/>
      <c r="B21" s="75"/>
      <c r="C21" s="79"/>
      <c r="D21" s="80"/>
      <c r="E21" s="80"/>
      <c r="F21" s="81"/>
      <c r="H21" s="84"/>
      <c r="I21" s="85"/>
      <c r="J21" s="61" t="str">
        <f>IF(ISBLANK(B54),"",B54)</f>
        <v/>
      </c>
      <c r="K21" s="62"/>
      <c r="L21" s="61" t="str">
        <f>IF(ISBLANK(B54),"",C54)</f>
        <v/>
      </c>
      <c r="M21" s="62"/>
      <c r="N21" s="63" t="str">
        <f>IF(ISBLANK(B54),"",D54)</f>
        <v/>
      </c>
      <c r="O21" s="64"/>
      <c r="P21" s="58" t="str">
        <f>IF(ISBLANK(B54),"",E54)</f>
        <v/>
      </c>
      <c r="Q21" s="59"/>
      <c r="R21" s="58" t="str">
        <f>IF(ISBLANK(B54),"",F54)</f>
        <v/>
      </c>
      <c r="S21" s="59"/>
      <c r="T21" s="58" t="str">
        <f>IF(ISBLANK(B54),"",G54)</f>
        <v/>
      </c>
      <c r="U21" s="59"/>
      <c r="V21" s="68" t="str">
        <f>IF(ISBLANK(B54),"",ROUNDDOWN(R21*T21*$C$13*1.1,0))</f>
        <v/>
      </c>
      <c r="W21" s="69"/>
      <c r="X21" s="58" t="str">
        <f>IF(ISBLANK(B54),"",ROUNDDOWN(AG54*1.1,0))</f>
        <v/>
      </c>
      <c r="Y21" s="59"/>
      <c r="Z21" s="58" t="str">
        <f>IF(ISBLANK(B54),"",ROUNDDOWN(AG55*$C$13*1.1,0))</f>
        <v/>
      </c>
      <c r="AA21" s="59"/>
      <c r="AB21" s="58" t="str">
        <f>IF(ISBLANK(B54),"",MIN(X21,Z21))</f>
        <v/>
      </c>
      <c r="AC21" s="59"/>
      <c r="AD21" s="58" t="str">
        <f>IF(ISBLANK(B54),"",AB21-V21)</f>
        <v/>
      </c>
      <c r="AE21" s="60"/>
      <c r="AF21" s="95"/>
      <c r="AG21" s="96"/>
    </row>
    <row r="22" spans="1:33" ht="15" customHeight="1" thickTop="1" thickBot="1" x14ac:dyDescent="0.5">
      <c r="A22" s="1" t="s">
        <v>88</v>
      </c>
      <c r="H22" s="84"/>
      <c r="I22" s="85"/>
      <c r="J22" s="61" t="str">
        <f>IF(ISBLANK(B56),"",B56)</f>
        <v/>
      </c>
      <c r="K22" s="62"/>
      <c r="L22" s="61" t="str">
        <f>IF(ISBLANK(B56),"",C56)</f>
        <v/>
      </c>
      <c r="M22" s="62"/>
      <c r="N22" s="63" t="str">
        <f>IF(ISBLANK(B56),"",D56)</f>
        <v/>
      </c>
      <c r="O22" s="64"/>
      <c r="P22" s="58" t="str">
        <f>IF(ISBLANK(B56),"",E56)</f>
        <v/>
      </c>
      <c r="Q22" s="59"/>
      <c r="R22" s="58" t="str">
        <f>IF(ISBLANK(B56),"",F56)</f>
        <v/>
      </c>
      <c r="S22" s="59"/>
      <c r="T22" s="58" t="str">
        <f>IF(ISBLANK(B56),"",G56)</f>
        <v/>
      </c>
      <c r="U22" s="59"/>
      <c r="V22" s="68" t="str">
        <f>IF(ISBLANK(B56),"",ROUNDDOWN(R22*T22*$C$13*1.1,0))</f>
        <v/>
      </c>
      <c r="W22" s="69"/>
      <c r="X22" s="58" t="str">
        <f>IF(ISBLANK(B56),"",ROUNDDOWN(AG56*1.1,0))</f>
        <v/>
      </c>
      <c r="Y22" s="59"/>
      <c r="Z22" s="58" t="str">
        <f>IF(ISBLANK(B56),"",ROUNDDOWN(AG57*$C$13*1.1,0))</f>
        <v/>
      </c>
      <c r="AA22" s="59"/>
      <c r="AB22" s="58" t="str">
        <f>IF(ISBLANK(B56),"",MIN(X22,Z22))</f>
        <v/>
      </c>
      <c r="AC22" s="59"/>
      <c r="AD22" s="58" t="str">
        <f>IF(ISBLANK(B56),"",AB22-V22)</f>
        <v/>
      </c>
      <c r="AE22" s="60"/>
      <c r="AF22" s="95"/>
      <c r="AG22" s="96"/>
    </row>
    <row r="23" spans="1:33" ht="15" customHeight="1" thickBot="1" x14ac:dyDescent="0.5">
      <c r="H23" s="84"/>
      <c r="I23" s="85"/>
      <c r="J23" s="61" t="str">
        <f>IF(ISBLANK(B58),"",B58)</f>
        <v/>
      </c>
      <c r="K23" s="62"/>
      <c r="L23" s="61" t="str">
        <f>IF(ISBLANK(B58),"",C58)</f>
        <v/>
      </c>
      <c r="M23" s="62"/>
      <c r="N23" s="63" t="str">
        <f>IF(ISBLANK(B58),"",D58)</f>
        <v/>
      </c>
      <c r="O23" s="64"/>
      <c r="P23" s="58" t="str">
        <f>IF(ISBLANK(B58),"",E58)</f>
        <v/>
      </c>
      <c r="Q23" s="59"/>
      <c r="R23" s="58" t="str">
        <f>IF(ISBLANK(B58),"",F58)</f>
        <v/>
      </c>
      <c r="S23" s="59"/>
      <c r="T23" s="58" t="str">
        <f>IF(ISBLANK(B58),"",G58)</f>
        <v/>
      </c>
      <c r="U23" s="59"/>
      <c r="V23" s="68" t="str">
        <f>IF(ISBLANK(B58),"",ROUNDDOWN(R23*T23*$C$13*1.1,0))</f>
        <v/>
      </c>
      <c r="W23" s="69"/>
      <c r="X23" s="58" t="str">
        <f>IF(ISBLANK(B58),"",ROUNDDOWN(AG58*1.1,0))</f>
        <v/>
      </c>
      <c r="Y23" s="59"/>
      <c r="Z23" s="58" t="str">
        <f>IF(ISBLANK(B58),"",ROUNDDOWN(AG59*$C$13*1.1,0))</f>
        <v/>
      </c>
      <c r="AA23" s="59"/>
      <c r="AB23" s="58" t="str">
        <f>IF(ISBLANK(B58),"",MIN(X23,Z23))</f>
        <v/>
      </c>
      <c r="AC23" s="59"/>
      <c r="AD23" s="58" t="str">
        <f>IF(ISBLANK(B58),"",AB23-V23)</f>
        <v/>
      </c>
      <c r="AE23" s="60"/>
      <c r="AF23" s="95"/>
      <c r="AG23" s="96"/>
    </row>
    <row r="24" spans="1:33" ht="15" customHeight="1" thickBot="1" x14ac:dyDescent="0.5">
      <c r="H24" s="84"/>
      <c r="I24" s="85"/>
      <c r="J24" s="70" t="str">
        <f>IF(ISBLANK(B60),"",B60)</f>
        <v/>
      </c>
      <c r="K24" s="71"/>
      <c r="L24" s="70" t="str">
        <f>IF(ISBLANK(B60),"",C60)</f>
        <v/>
      </c>
      <c r="M24" s="71"/>
      <c r="N24" s="32" t="str">
        <f>IF(ISBLANK(B60),"",D60)</f>
        <v/>
      </c>
      <c r="O24" s="33"/>
      <c r="P24" s="34" t="str">
        <f>IF(ISBLANK(B60),"",E60)</f>
        <v/>
      </c>
      <c r="Q24" s="35"/>
      <c r="R24" s="34" t="str">
        <f>IF(ISBLANK(B60),"",F60)</f>
        <v/>
      </c>
      <c r="S24" s="35"/>
      <c r="T24" s="34" t="str">
        <f>IF(ISBLANK(B60),"",G60)</f>
        <v/>
      </c>
      <c r="U24" s="35"/>
      <c r="V24" s="65" t="str">
        <f>IF(ISBLANK(B60),"",ROUNDDOWN(R24*T24*$C$13*1.1,0))</f>
        <v/>
      </c>
      <c r="W24" s="66"/>
      <c r="X24" s="34" t="str">
        <f>IF(ISBLANK(B60),"",ROUNDDOWN(AG60*1.1,0))</f>
        <v/>
      </c>
      <c r="Y24" s="35"/>
      <c r="Z24" s="34" t="str">
        <f>IF(ISBLANK(B60),"",ROUNDDOWN(AG61*$C$13*1.1,0))</f>
        <v/>
      </c>
      <c r="AA24" s="35"/>
      <c r="AB24" s="34" t="str">
        <f>IF(ISBLANK(B60),"",MIN(X24,Z24))</f>
        <v/>
      </c>
      <c r="AC24" s="35"/>
      <c r="AD24" s="34" t="str">
        <f>IF(ISBLANK(B60),"",AB24-V24)</f>
        <v/>
      </c>
      <c r="AE24" s="67"/>
      <c r="AF24" s="95"/>
      <c r="AG24" s="96"/>
    </row>
    <row r="25" spans="1:33" ht="15" customHeight="1" thickTop="1" thickBot="1" x14ac:dyDescent="0.5">
      <c r="H25" s="86"/>
      <c r="I25" s="87"/>
      <c r="J25" s="48" t="s">
        <v>44</v>
      </c>
      <c r="K25" s="49"/>
      <c r="L25" s="49"/>
      <c r="M25" s="49"/>
      <c r="N25" s="49"/>
      <c r="O25" s="50"/>
      <c r="P25" s="51" t="s">
        <v>50</v>
      </c>
      <c r="Q25" s="52"/>
      <c r="R25" s="53" t="s">
        <v>50</v>
      </c>
      <c r="S25" s="54"/>
      <c r="T25" s="53" t="s">
        <v>50</v>
      </c>
      <c r="U25" s="54"/>
      <c r="V25" s="43" t="str">
        <f>IF(V20="","－",SUM(V20:W24))</f>
        <v>－</v>
      </c>
      <c r="W25" s="44"/>
      <c r="X25" s="43" t="str">
        <f t="shared" ref="X25" si="7">IF(X20="","－",SUM(X20:Y24))</f>
        <v>－</v>
      </c>
      <c r="Y25" s="44"/>
      <c r="Z25" s="43" t="str">
        <f t="shared" ref="Z25" si="8">IF(Z20="","－",SUM(Z20:AA24))</f>
        <v>－</v>
      </c>
      <c r="AA25" s="44"/>
      <c r="AB25" s="43" t="str">
        <f t="shared" ref="AB25" si="9">IF(AB20="","－",SUM(AB20:AC24))</f>
        <v>－</v>
      </c>
      <c r="AC25" s="44"/>
      <c r="AD25" s="43" t="str">
        <f t="shared" ref="AD25" si="10">IF(AD20="","－",SUM(AD20:AE24))</f>
        <v>－</v>
      </c>
      <c r="AE25" s="44"/>
      <c r="AF25" s="95"/>
      <c r="AG25" s="96"/>
    </row>
    <row r="26" spans="1:33" ht="15" customHeight="1" thickTop="1" thickBot="1" x14ac:dyDescent="0.5">
      <c r="H26" s="45" t="s">
        <v>73</v>
      </c>
      <c r="I26" s="46"/>
      <c r="J26" s="46"/>
      <c r="K26" s="46"/>
      <c r="L26" s="46"/>
      <c r="M26" s="46"/>
      <c r="N26" s="46"/>
      <c r="O26" s="46"/>
      <c r="P26" s="47" t="s">
        <v>50</v>
      </c>
      <c r="Q26" s="36"/>
      <c r="R26" s="47" t="s">
        <v>50</v>
      </c>
      <c r="S26" s="36"/>
      <c r="T26" s="47" t="s">
        <v>50</v>
      </c>
      <c r="U26" s="36"/>
      <c r="V26" s="47" t="s">
        <v>50</v>
      </c>
      <c r="W26" s="36"/>
      <c r="X26" s="47" t="s">
        <v>50</v>
      </c>
      <c r="Y26" s="36"/>
      <c r="Z26" s="47" t="s">
        <v>50</v>
      </c>
      <c r="AA26" s="36"/>
      <c r="AB26" s="47" t="s">
        <v>50</v>
      </c>
      <c r="AC26" s="55"/>
      <c r="AD26" s="56">
        <f>SUMIF(AF8,"○",AD13)+SUMIF(AF14,"○",AD19)+SUMIF(AF20,"○",AD25)</f>
        <v>0</v>
      </c>
      <c r="AE26" s="57"/>
      <c r="AF26" s="36"/>
      <c r="AG26" s="37"/>
    </row>
    <row r="27" spans="1:33" ht="15" customHeight="1" x14ac:dyDescent="0.45">
      <c r="H27" s="10"/>
      <c r="I27" s="10"/>
      <c r="J27" s="10"/>
      <c r="K27" s="10"/>
      <c r="L27" s="10"/>
      <c r="M27" s="10"/>
      <c r="N27" s="10"/>
      <c r="O27" s="10"/>
      <c r="P27" s="3"/>
      <c r="Q27" s="3"/>
      <c r="R27" s="3"/>
      <c r="S27" s="3"/>
      <c r="T27" s="3"/>
      <c r="U27" s="3"/>
      <c r="V27" s="3"/>
      <c r="W27" s="3"/>
      <c r="X27" s="3"/>
      <c r="Y27" s="3"/>
      <c r="Z27" s="3"/>
      <c r="AA27" s="3"/>
      <c r="AB27" s="3"/>
      <c r="AC27" s="3"/>
      <c r="AD27" s="3"/>
      <c r="AE27" s="3"/>
      <c r="AF27" s="3"/>
      <c r="AG27" s="3"/>
    </row>
    <row r="28" spans="1:33" ht="15" customHeight="1" x14ac:dyDescent="0.45">
      <c r="A28" s="1" t="s">
        <v>74</v>
      </c>
    </row>
    <row r="29" spans="1:33" ht="15" customHeight="1" x14ac:dyDescent="0.45">
      <c r="A29" s="29" t="s">
        <v>13</v>
      </c>
      <c r="B29" s="29" t="s">
        <v>14</v>
      </c>
      <c r="C29" s="29" t="s">
        <v>15</v>
      </c>
      <c r="D29" s="29" t="s">
        <v>89</v>
      </c>
      <c r="E29" s="29" t="s">
        <v>24</v>
      </c>
      <c r="F29" s="38" t="s">
        <v>25</v>
      </c>
      <c r="G29" s="39" t="s">
        <v>48</v>
      </c>
      <c r="H29" s="29" t="s">
        <v>16</v>
      </c>
      <c r="I29" s="29"/>
      <c r="J29" s="29" t="s">
        <v>16</v>
      </c>
      <c r="K29" s="29"/>
      <c r="L29" s="29" t="s">
        <v>16</v>
      </c>
      <c r="M29" s="29"/>
      <c r="N29" s="29" t="s">
        <v>16</v>
      </c>
      <c r="O29" s="29"/>
      <c r="P29" s="29" t="s">
        <v>16</v>
      </c>
      <c r="Q29" s="29"/>
      <c r="R29" s="30" t="s">
        <v>16</v>
      </c>
      <c r="S29" s="31"/>
      <c r="T29" s="29" t="s">
        <v>16</v>
      </c>
      <c r="U29" s="29"/>
      <c r="V29" s="29" t="s">
        <v>16</v>
      </c>
      <c r="W29" s="29"/>
      <c r="X29" s="29" t="s">
        <v>16</v>
      </c>
      <c r="Y29" s="29"/>
      <c r="Z29" s="29" t="s">
        <v>16</v>
      </c>
      <c r="AA29" s="29"/>
      <c r="AB29" s="29" t="s">
        <v>16</v>
      </c>
      <c r="AC29" s="29"/>
      <c r="AD29" s="29" t="s">
        <v>16</v>
      </c>
      <c r="AE29" s="29"/>
      <c r="AF29" s="30" t="s">
        <v>45</v>
      </c>
      <c r="AG29" s="31"/>
    </row>
    <row r="30" spans="1:33" ht="15" customHeight="1" x14ac:dyDescent="0.45">
      <c r="A30" s="29"/>
      <c r="B30" s="29"/>
      <c r="C30" s="29"/>
      <c r="D30" s="29"/>
      <c r="E30" s="29"/>
      <c r="F30" s="29"/>
      <c r="G30" s="40"/>
      <c r="H30" s="29" t="s">
        <v>19</v>
      </c>
      <c r="I30" s="2" t="s">
        <v>17</v>
      </c>
      <c r="J30" s="29" t="s">
        <v>19</v>
      </c>
      <c r="K30" s="2" t="s">
        <v>17</v>
      </c>
      <c r="L30" s="29" t="s">
        <v>19</v>
      </c>
      <c r="M30" s="2" t="s">
        <v>17</v>
      </c>
      <c r="N30" s="29" t="s">
        <v>19</v>
      </c>
      <c r="O30" s="2" t="s">
        <v>17</v>
      </c>
      <c r="P30" s="29" t="s">
        <v>19</v>
      </c>
      <c r="Q30" s="2" t="s">
        <v>17</v>
      </c>
      <c r="R30" s="41" t="s">
        <v>19</v>
      </c>
      <c r="S30" s="2" t="s">
        <v>17</v>
      </c>
      <c r="T30" s="29" t="s">
        <v>19</v>
      </c>
      <c r="U30" s="2" t="s">
        <v>17</v>
      </c>
      <c r="V30" s="29" t="s">
        <v>19</v>
      </c>
      <c r="W30" s="2" t="s">
        <v>17</v>
      </c>
      <c r="X30" s="29" t="s">
        <v>19</v>
      </c>
      <c r="Y30" s="2" t="s">
        <v>17</v>
      </c>
      <c r="Z30" s="29" t="s">
        <v>19</v>
      </c>
      <c r="AA30" s="2" t="s">
        <v>17</v>
      </c>
      <c r="AB30" s="29" t="s">
        <v>19</v>
      </c>
      <c r="AC30" s="2" t="s">
        <v>17</v>
      </c>
      <c r="AD30" s="29" t="s">
        <v>19</v>
      </c>
      <c r="AE30" s="2" t="s">
        <v>17</v>
      </c>
      <c r="AF30" s="2" t="s">
        <v>27</v>
      </c>
      <c r="AG30" s="2" t="s">
        <v>56</v>
      </c>
    </row>
    <row r="31" spans="1:33" ht="15" customHeight="1" x14ac:dyDescent="0.45">
      <c r="A31" s="29"/>
      <c r="B31" s="29"/>
      <c r="C31" s="29"/>
      <c r="D31" s="29"/>
      <c r="E31" s="29"/>
      <c r="F31" s="29"/>
      <c r="G31" s="40"/>
      <c r="H31" s="29"/>
      <c r="I31" s="2" t="s">
        <v>18</v>
      </c>
      <c r="J31" s="29"/>
      <c r="K31" s="2" t="s">
        <v>18</v>
      </c>
      <c r="L31" s="29"/>
      <c r="M31" s="2" t="s">
        <v>18</v>
      </c>
      <c r="N31" s="29"/>
      <c r="O31" s="2" t="s">
        <v>18</v>
      </c>
      <c r="P31" s="29"/>
      <c r="Q31" s="2" t="s">
        <v>18</v>
      </c>
      <c r="R31" s="42"/>
      <c r="S31" s="2" t="s">
        <v>18</v>
      </c>
      <c r="T31" s="29"/>
      <c r="U31" s="2" t="s">
        <v>18</v>
      </c>
      <c r="V31" s="29"/>
      <c r="W31" s="2" t="s">
        <v>18</v>
      </c>
      <c r="X31" s="29"/>
      <c r="Y31" s="2" t="s">
        <v>18</v>
      </c>
      <c r="Z31" s="29"/>
      <c r="AA31" s="2" t="s">
        <v>18</v>
      </c>
      <c r="AB31" s="29"/>
      <c r="AC31" s="2" t="s">
        <v>18</v>
      </c>
      <c r="AD31" s="29"/>
      <c r="AE31" s="2" t="s">
        <v>18</v>
      </c>
      <c r="AF31" s="2" t="s">
        <v>18</v>
      </c>
      <c r="AG31" s="2" t="s">
        <v>57</v>
      </c>
    </row>
    <row r="32" spans="1:33" ht="15" customHeight="1" x14ac:dyDescent="0.45">
      <c r="A32" s="22"/>
      <c r="B32" s="21"/>
      <c r="C32" s="21"/>
      <c r="D32" s="22"/>
      <c r="E32" s="20"/>
      <c r="F32" s="23">
        <f>SUM(H32,J32,L32,N32,P32,R32,T32,V32,X32,Z32,AB32,AD32)</f>
        <v>0</v>
      </c>
      <c r="G32" s="20"/>
      <c r="H32" s="20"/>
      <c r="I32" s="4"/>
      <c r="J32" s="20"/>
      <c r="K32" s="4"/>
      <c r="L32" s="20"/>
      <c r="M32" s="4"/>
      <c r="N32" s="20"/>
      <c r="O32" s="4"/>
      <c r="P32" s="20"/>
      <c r="Q32" s="4"/>
      <c r="R32" s="24"/>
      <c r="S32" s="4"/>
      <c r="T32" s="20"/>
      <c r="U32" s="4"/>
      <c r="V32" s="20"/>
      <c r="W32" s="4"/>
      <c r="X32" s="20"/>
      <c r="Y32" s="4"/>
      <c r="Z32" s="20"/>
      <c r="AA32" s="4"/>
      <c r="AB32" s="20"/>
      <c r="AC32" s="4"/>
      <c r="AD32" s="20"/>
      <c r="AE32" s="4"/>
      <c r="AF32" s="5" t="str">
        <f>IFERROR(AG32/F32,"")</f>
        <v/>
      </c>
      <c r="AG32" s="5">
        <f>SUM(H32*I32,J32*K32,L32*M32,N32*O32,P32*Q32,R32*S32,T32*U32,V32*W32,X32*Y32,Z32*AA32,AB32*AC32,AD32*AE32)</f>
        <v>0</v>
      </c>
    </row>
    <row r="33" spans="1:33" ht="15" customHeight="1" x14ac:dyDescent="0.45">
      <c r="A33" s="22"/>
      <c r="B33" s="21"/>
      <c r="C33" s="21"/>
      <c r="D33" s="22"/>
      <c r="E33" s="20"/>
      <c r="F33" s="23"/>
      <c r="G33" s="20"/>
      <c r="H33" s="20"/>
      <c r="I33" s="4"/>
      <c r="J33" s="20"/>
      <c r="K33" s="4"/>
      <c r="L33" s="20"/>
      <c r="M33" s="4"/>
      <c r="N33" s="20"/>
      <c r="O33" s="4"/>
      <c r="P33" s="20"/>
      <c r="Q33" s="4"/>
      <c r="R33" s="25"/>
      <c r="S33" s="4"/>
      <c r="T33" s="20"/>
      <c r="U33" s="4"/>
      <c r="V33" s="20"/>
      <c r="W33" s="4"/>
      <c r="X33" s="20"/>
      <c r="Y33" s="4"/>
      <c r="Z33" s="20"/>
      <c r="AA33" s="4"/>
      <c r="AB33" s="20"/>
      <c r="AC33" s="4"/>
      <c r="AD33" s="20"/>
      <c r="AE33" s="4"/>
      <c r="AF33" s="5" t="str">
        <f>IFERROR(AG33/F32,"")</f>
        <v/>
      </c>
      <c r="AG33" s="5">
        <f>SUM(H32*I33,J32*K33,L32*M33,N32*O33,P32*Q33,R32*S33,T32*U33,V32*W33,X32*Y33,Z32*AA33,AB32*AC33,AD32*AE33)</f>
        <v>0</v>
      </c>
    </row>
    <row r="34" spans="1:33" ht="15" customHeight="1" x14ac:dyDescent="0.45">
      <c r="A34" s="22"/>
      <c r="B34" s="21"/>
      <c r="C34" s="21"/>
      <c r="D34" s="22"/>
      <c r="E34" s="20"/>
      <c r="F34" s="23">
        <f>SUM(H34,J34,L34,N34,P34,R34,T34,V34,X34,Z34,AB34,AD34)</f>
        <v>0</v>
      </c>
      <c r="G34" s="20"/>
      <c r="H34" s="20"/>
      <c r="I34" s="6"/>
      <c r="J34" s="20"/>
      <c r="K34" s="4"/>
      <c r="L34" s="20"/>
      <c r="M34" s="4"/>
      <c r="N34" s="20"/>
      <c r="O34" s="4"/>
      <c r="P34" s="20"/>
      <c r="Q34" s="4"/>
      <c r="R34" s="24"/>
      <c r="S34" s="4"/>
      <c r="T34" s="20"/>
      <c r="U34" s="4"/>
      <c r="V34" s="20"/>
      <c r="W34" s="4"/>
      <c r="X34" s="20"/>
      <c r="Y34" s="4"/>
      <c r="Z34" s="20"/>
      <c r="AA34" s="4"/>
      <c r="AB34" s="20"/>
      <c r="AC34" s="4"/>
      <c r="AD34" s="20"/>
      <c r="AE34" s="4"/>
      <c r="AF34" s="5" t="str">
        <f>IFERROR(AG34/F34,"")</f>
        <v/>
      </c>
      <c r="AG34" s="5">
        <f>SUM(H34*I34,J34*K34,L34*M34,N34*O34,P34*Q34,R34*S34,T34*U34,V34*W34,X34*Y34,Z34*AA34,AB34*AC34,AD34*AE34)</f>
        <v>0</v>
      </c>
    </row>
    <row r="35" spans="1:33" ht="15" customHeight="1" x14ac:dyDescent="0.45">
      <c r="A35" s="22"/>
      <c r="B35" s="21"/>
      <c r="C35" s="21"/>
      <c r="D35" s="22"/>
      <c r="E35" s="20"/>
      <c r="F35" s="23"/>
      <c r="G35" s="20"/>
      <c r="H35" s="20"/>
      <c r="I35" s="4"/>
      <c r="J35" s="20"/>
      <c r="K35" s="4"/>
      <c r="L35" s="20"/>
      <c r="M35" s="4"/>
      <c r="N35" s="20"/>
      <c r="O35" s="4"/>
      <c r="P35" s="20"/>
      <c r="Q35" s="4"/>
      <c r="R35" s="25"/>
      <c r="S35" s="4"/>
      <c r="T35" s="20"/>
      <c r="U35" s="4"/>
      <c r="V35" s="20"/>
      <c r="W35" s="4"/>
      <c r="X35" s="20"/>
      <c r="Y35" s="4"/>
      <c r="Z35" s="20"/>
      <c r="AA35" s="4"/>
      <c r="AB35" s="20"/>
      <c r="AC35" s="4"/>
      <c r="AD35" s="20"/>
      <c r="AE35" s="4"/>
      <c r="AF35" s="5" t="str">
        <f>IFERROR(AG35/F34,"")</f>
        <v/>
      </c>
      <c r="AG35" s="5">
        <f>SUM(H34*I35,J34*K35,L34*M35,N34*O35,P34*Q35,R34*S35,T34*U35,V34*W35,X34*Y35,Z34*AA35,AB34*AC35,AD34*AE35)</f>
        <v>0</v>
      </c>
    </row>
    <row r="36" spans="1:33" ht="15" customHeight="1" x14ac:dyDescent="0.45">
      <c r="A36" s="22"/>
      <c r="B36" s="21"/>
      <c r="C36" s="21"/>
      <c r="D36" s="22"/>
      <c r="E36" s="20"/>
      <c r="F36" s="23">
        <f>SUM(H36,J36,L36,N36,P36,R36,T36,V36,X36,Z36,AB36,AD36)</f>
        <v>0</v>
      </c>
      <c r="G36" s="20"/>
      <c r="H36" s="20"/>
      <c r="I36" s="4"/>
      <c r="J36" s="20"/>
      <c r="K36" s="4"/>
      <c r="L36" s="20"/>
      <c r="M36" s="4"/>
      <c r="N36" s="20"/>
      <c r="O36" s="4"/>
      <c r="P36" s="20"/>
      <c r="Q36" s="4"/>
      <c r="R36" s="24"/>
      <c r="S36" s="4"/>
      <c r="T36" s="20"/>
      <c r="U36" s="4"/>
      <c r="V36" s="20"/>
      <c r="W36" s="4"/>
      <c r="X36" s="20"/>
      <c r="Y36" s="4"/>
      <c r="Z36" s="20"/>
      <c r="AA36" s="4"/>
      <c r="AB36" s="20"/>
      <c r="AC36" s="4"/>
      <c r="AD36" s="20"/>
      <c r="AE36" s="4"/>
      <c r="AF36" s="5" t="str">
        <f>IFERROR(AG36/F36,"")</f>
        <v/>
      </c>
      <c r="AG36" s="5">
        <f>SUM(H36*I36,J36*K36,L36*M36,N36*O36,P36*Q36,R36*S36,T36*U36,V36*W36,X36*Y36,Z36*AA36,AB36*AC36,AD36*AE36)</f>
        <v>0</v>
      </c>
    </row>
    <row r="37" spans="1:33" ht="15" customHeight="1" x14ac:dyDescent="0.45">
      <c r="A37" s="22"/>
      <c r="B37" s="21"/>
      <c r="C37" s="21"/>
      <c r="D37" s="22"/>
      <c r="E37" s="20"/>
      <c r="F37" s="23"/>
      <c r="G37" s="20"/>
      <c r="H37" s="20"/>
      <c r="I37" s="4"/>
      <c r="J37" s="20"/>
      <c r="K37" s="4"/>
      <c r="L37" s="20"/>
      <c r="M37" s="4"/>
      <c r="N37" s="20"/>
      <c r="O37" s="4"/>
      <c r="P37" s="20"/>
      <c r="Q37" s="4"/>
      <c r="R37" s="25"/>
      <c r="S37" s="4"/>
      <c r="T37" s="20"/>
      <c r="U37" s="4"/>
      <c r="V37" s="20"/>
      <c r="W37" s="4"/>
      <c r="X37" s="20"/>
      <c r="Y37" s="4"/>
      <c r="Z37" s="20"/>
      <c r="AA37" s="4"/>
      <c r="AB37" s="20"/>
      <c r="AC37" s="4"/>
      <c r="AD37" s="20"/>
      <c r="AE37" s="4"/>
      <c r="AF37" s="5" t="str">
        <f>IFERROR(AG37/F36,"")</f>
        <v/>
      </c>
      <c r="AG37" s="5">
        <f>SUM(H36*I37,J36*K37,L36*M37,N36*O37,P36*Q37,R36*S37,T36*U37,V36*W37,X36*Y37,Z36*AA37,AB36*AC37,AD36*AE37)</f>
        <v>0</v>
      </c>
    </row>
    <row r="38" spans="1:33" ht="15" customHeight="1" x14ac:dyDescent="0.45">
      <c r="A38" s="22"/>
      <c r="B38" s="21"/>
      <c r="C38" s="21"/>
      <c r="D38" s="22"/>
      <c r="E38" s="20"/>
      <c r="F38" s="23">
        <f>SUM(H38,J38,L38,N38,P38,R38,T38,V38,X38,Z38,AB38,AD38)</f>
        <v>0</v>
      </c>
      <c r="G38" s="20"/>
      <c r="H38" s="20"/>
      <c r="I38" s="4"/>
      <c r="J38" s="20"/>
      <c r="K38" s="4"/>
      <c r="L38" s="20"/>
      <c r="M38" s="4"/>
      <c r="N38" s="20"/>
      <c r="O38" s="4"/>
      <c r="P38" s="20"/>
      <c r="Q38" s="4"/>
      <c r="R38" s="24"/>
      <c r="S38" s="4"/>
      <c r="T38" s="20"/>
      <c r="U38" s="4"/>
      <c r="V38" s="20"/>
      <c r="W38" s="4"/>
      <c r="X38" s="20"/>
      <c r="Y38" s="4"/>
      <c r="Z38" s="20"/>
      <c r="AA38" s="4"/>
      <c r="AB38" s="20"/>
      <c r="AC38" s="4"/>
      <c r="AD38" s="20"/>
      <c r="AE38" s="4"/>
      <c r="AF38" s="5" t="str">
        <f>IFERROR(AG38/F38,"")</f>
        <v/>
      </c>
      <c r="AG38" s="5">
        <f>SUM(H38*I38,J38*K38,L38*M38,N38*O38,P38*Q38,R38*S38,T38*U38,V38*W38,X38*Y38,Z38*AA38,AB38*AC38,AD38*AE38)</f>
        <v>0</v>
      </c>
    </row>
    <row r="39" spans="1:33" ht="15" customHeight="1" x14ac:dyDescent="0.45">
      <c r="A39" s="22"/>
      <c r="B39" s="21"/>
      <c r="C39" s="21"/>
      <c r="D39" s="22"/>
      <c r="E39" s="20"/>
      <c r="F39" s="23"/>
      <c r="G39" s="20"/>
      <c r="H39" s="20"/>
      <c r="I39" s="4"/>
      <c r="J39" s="20"/>
      <c r="K39" s="4"/>
      <c r="L39" s="20"/>
      <c r="M39" s="4"/>
      <c r="N39" s="20"/>
      <c r="O39" s="4"/>
      <c r="P39" s="20"/>
      <c r="Q39" s="4"/>
      <c r="R39" s="25"/>
      <c r="S39" s="4"/>
      <c r="T39" s="20"/>
      <c r="U39" s="4"/>
      <c r="V39" s="20"/>
      <c r="W39" s="4"/>
      <c r="X39" s="20"/>
      <c r="Y39" s="4"/>
      <c r="Z39" s="20"/>
      <c r="AA39" s="4"/>
      <c r="AB39" s="20"/>
      <c r="AC39" s="4"/>
      <c r="AD39" s="20"/>
      <c r="AE39" s="4"/>
      <c r="AF39" s="5" t="str">
        <f>IFERROR(AG39/F38,"")</f>
        <v/>
      </c>
      <c r="AG39" s="5">
        <f>SUM(H38*I39,J38*K39,L38*M39,N38*O39,P38*Q39,R38*S39,T38*U39,V38*W39,X38*Y39,Z38*AA39,AB38*AC39,AD38*AE39)</f>
        <v>0</v>
      </c>
    </row>
    <row r="40" spans="1:33" ht="15" customHeight="1" x14ac:dyDescent="0.45">
      <c r="A40" s="22"/>
      <c r="B40" s="21"/>
      <c r="C40" s="21"/>
      <c r="D40" s="22"/>
      <c r="E40" s="20"/>
      <c r="F40" s="23">
        <f>SUM(H40,J40,L40,N40,P40,R40,T40,V40,X40,Z40,AB40,AD40)</f>
        <v>0</v>
      </c>
      <c r="G40" s="20"/>
      <c r="H40" s="20"/>
      <c r="I40" s="4"/>
      <c r="J40" s="20"/>
      <c r="K40" s="4"/>
      <c r="L40" s="20"/>
      <c r="M40" s="4"/>
      <c r="N40" s="20"/>
      <c r="O40" s="4"/>
      <c r="P40" s="20"/>
      <c r="Q40" s="4"/>
      <c r="R40" s="24"/>
      <c r="S40" s="4"/>
      <c r="T40" s="20"/>
      <c r="U40" s="4"/>
      <c r="V40" s="20"/>
      <c r="W40" s="4"/>
      <c r="X40" s="20"/>
      <c r="Y40" s="4"/>
      <c r="Z40" s="20"/>
      <c r="AA40" s="4"/>
      <c r="AB40" s="20"/>
      <c r="AC40" s="4"/>
      <c r="AD40" s="20"/>
      <c r="AE40" s="4"/>
      <c r="AF40" s="5" t="str">
        <f>IFERROR(AG40/F40,"")</f>
        <v/>
      </c>
      <c r="AG40" s="5">
        <f>SUM(H40*I40,J40*K40,L40*M40,N40*O40,P40*Q40,R40*S40,T40*U40,V40*W40,X40*Y40,Z40*AA40,AB40*AC40,AD40*AE40)</f>
        <v>0</v>
      </c>
    </row>
    <row r="41" spans="1:33" ht="15" customHeight="1" x14ac:dyDescent="0.45">
      <c r="A41" s="22"/>
      <c r="B41" s="21"/>
      <c r="C41" s="21"/>
      <c r="D41" s="22"/>
      <c r="E41" s="20"/>
      <c r="F41" s="23"/>
      <c r="G41" s="20"/>
      <c r="H41" s="20"/>
      <c r="I41" s="4"/>
      <c r="J41" s="20"/>
      <c r="K41" s="4"/>
      <c r="L41" s="20"/>
      <c r="M41" s="4"/>
      <c r="N41" s="20"/>
      <c r="O41" s="4"/>
      <c r="P41" s="20"/>
      <c r="Q41" s="4"/>
      <c r="R41" s="25"/>
      <c r="S41" s="4"/>
      <c r="T41" s="20"/>
      <c r="U41" s="4"/>
      <c r="V41" s="20"/>
      <c r="W41" s="4"/>
      <c r="X41" s="20"/>
      <c r="Y41" s="4"/>
      <c r="Z41" s="20"/>
      <c r="AA41" s="4"/>
      <c r="AB41" s="20"/>
      <c r="AC41" s="4"/>
      <c r="AD41" s="20"/>
      <c r="AE41" s="4"/>
      <c r="AF41" s="5" t="str">
        <f>IFERROR(AG41/F40,"")</f>
        <v/>
      </c>
      <c r="AG41" s="5">
        <f>SUM(H40*I41,J40*K41,L40*M41,N40*O41,P40*Q41,R40*S41,T40*U41,V40*W41,X40*Y41,Z40*AA41,AB40*AC41,AD40*AE41)</f>
        <v>0</v>
      </c>
    </row>
    <row r="42" spans="1:33" ht="15" customHeight="1" x14ac:dyDescent="0.45">
      <c r="A42" s="27"/>
      <c r="B42" s="21"/>
      <c r="C42" s="21"/>
      <c r="D42" s="22"/>
      <c r="E42" s="20"/>
      <c r="F42" s="23">
        <f>SUM(H42,J42,L42,N42,P42,R42,T42,V42,X42,Z42,AB42,AD42)</f>
        <v>0</v>
      </c>
      <c r="G42" s="20"/>
      <c r="H42" s="20"/>
      <c r="I42" s="4"/>
      <c r="J42" s="20"/>
      <c r="K42" s="4"/>
      <c r="L42" s="20"/>
      <c r="M42" s="4"/>
      <c r="N42" s="20"/>
      <c r="O42" s="4"/>
      <c r="P42" s="20"/>
      <c r="Q42" s="4"/>
      <c r="R42" s="24"/>
      <c r="S42" s="4"/>
      <c r="T42" s="20"/>
      <c r="U42" s="4"/>
      <c r="V42" s="20"/>
      <c r="W42" s="4"/>
      <c r="X42" s="20"/>
      <c r="Y42" s="4"/>
      <c r="Z42" s="20"/>
      <c r="AA42" s="4"/>
      <c r="AB42" s="20"/>
      <c r="AC42" s="4"/>
      <c r="AD42" s="20"/>
      <c r="AE42" s="4"/>
      <c r="AF42" s="5" t="str">
        <f>IFERROR(AG42/F42,"")</f>
        <v/>
      </c>
      <c r="AG42" s="5">
        <f>SUM(H42*I42,J42*K42,L42*M42,N42*O42,P42*Q42,R42*S42,T42*U42,V42*W42,X42*Y42,Z42*AA42,AB42*AC42,AD42*AE42)</f>
        <v>0</v>
      </c>
    </row>
    <row r="43" spans="1:33" ht="15" customHeight="1" x14ac:dyDescent="0.45">
      <c r="A43" s="28"/>
      <c r="B43" s="21"/>
      <c r="C43" s="21"/>
      <c r="D43" s="22"/>
      <c r="E43" s="20"/>
      <c r="F43" s="23"/>
      <c r="G43" s="20"/>
      <c r="H43" s="20"/>
      <c r="I43" s="4"/>
      <c r="J43" s="20"/>
      <c r="K43" s="4"/>
      <c r="L43" s="20"/>
      <c r="M43" s="4"/>
      <c r="N43" s="20"/>
      <c r="O43" s="4"/>
      <c r="P43" s="20"/>
      <c r="Q43" s="4"/>
      <c r="R43" s="25"/>
      <c r="S43" s="4"/>
      <c r="T43" s="20"/>
      <c r="U43" s="4"/>
      <c r="V43" s="20"/>
      <c r="W43" s="4"/>
      <c r="X43" s="20"/>
      <c r="Y43" s="4"/>
      <c r="Z43" s="20"/>
      <c r="AA43" s="4"/>
      <c r="AB43" s="20"/>
      <c r="AC43" s="4"/>
      <c r="AD43" s="20"/>
      <c r="AE43" s="4"/>
      <c r="AF43" s="5" t="str">
        <f>IFERROR(AG43/F42,"")</f>
        <v/>
      </c>
      <c r="AG43" s="5">
        <f>SUM(H42*I43,J42*K43,L42*M43,N42*O43,P42*Q43,R42*S43,T42*U43,V42*W43,X42*Y43,Z42*AA43,AB42*AC43,AD42*AE43)</f>
        <v>0</v>
      </c>
    </row>
    <row r="44" spans="1:33" ht="15" customHeight="1" x14ac:dyDescent="0.45">
      <c r="A44" s="28"/>
      <c r="B44" s="21"/>
      <c r="C44" s="21"/>
      <c r="D44" s="22"/>
      <c r="E44" s="20"/>
      <c r="F44" s="23">
        <f>SUM(H44,J44,L44,N44,P44,R44,T44,V44,X44,Z44,AB44,AD44)</f>
        <v>0</v>
      </c>
      <c r="G44" s="20"/>
      <c r="H44" s="20"/>
      <c r="I44" s="6"/>
      <c r="J44" s="20"/>
      <c r="K44" s="4"/>
      <c r="L44" s="20"/>
      <c r="M44" s="4"/>
      <c r="N44" s="20"/>
      <c r="O44" s="4"/>
      <c r="P44" s="20"/>
      <c r="Q44" s="4"/>
      <c r="R44" s="24"/>
      <c r="S44" s="4"/>
      <c r="T44" s="20"/>
      <c r="U44" s="4"/>
      <c r="V44" s="20"/>
      <c r="W44" s="4"/>
      <c r="X44" s="20"/>
      <c r="Y44" s="4"/>
      <c r="Z44" s="20"/>
      <c r="AA44" s="4"/>
      <c r="AB44" s="20"/>
      <c r="AC44" s="4"/>
      <c r="AD44" s="20"/>
      <c r="AE44" s="4"/>
      <c r="AF44" s="5" t="str">
        <f>IFERROR(AG44/F44,"")</f>
        <v/>
      </c>
      <c r="AG44" s="5">
        <f>SUM(H44*I44,J44*K44,L44*M44,N44*O44,P44*Q44,R44*S44,T44*U44,V44*W44,X44*Y44,Z44*AA44,AB44*AC44,AD44*AE44)</f>
        <v>0</v>
      </c>
    </row>
    <row r="45" spans="1:33" ht="15" customHeight="1" x14ac:dyDescent="0.45">
      <c r="A45" s="28"/>
      <c r="B45" s="21"/>
      <c r="C45" s="21"/>
      <c r="D45" s="22"/>
      <c r="E45" s="20"/>
      <c r="F45" s="23"/>
      <c r="G45" s="20"/>
      <c r="H45" s="20"/>
      <c r="I45" s="4"/>
      <c r="J45" s="20"/>
      <c r="K45" s="4"/>
      <c r="L45" s="20"/>
      <c r="M45" s="4"/>
      <c r="N45" s="20"/>
      <c r="O45" s="4"/>
      <c r="P45" s="20"/>
      <c r="Q45" s="4"/>
      <c r="R45" s="25"/>
      <c r="S45" s="4"/>
      <c r="T45" s="20"/>
      <c r="U45" s="4"/>
      <c r="V45" s="20"/>
      <c r="W45" s="4"/>
      <c r="X45" s="20"/>
      <c r="Y45" s="4"/>
      <c r="Z45" s="20"/>
      <c r="AA45" s="4"/>
      <c r="AB45" s="20"/>
      <c r="AC45" s="4"/>
      <c r="AD45" s="20"/>
      <c r="AE45" s="4"/>
      <c r="AF45" s="5" t="str">
        <f>IFERROR(AG45/F44,"")</f>
        <v/>
      </c>
      <c r="AG45" s="5">
        <f>SUM(H44*I45,J44*K45,L44*M45,N44*O45,P44*Q45,R44*S45,T44*U45,V44*W45,X44*Y45,Z44*AA45,AB44*AC45,AD44*AE45)</f>
        <v>0</v>
      </c>
    </row>
    <row r="46" spans="1:33" ht="15" customHeight="1" x14ac:dyDescent="0.45">
      <c r="A46" s="28"/>
      <c r="B46" s="21"/>
      <c r="C46" s="21"/>
      <c r="D46" s="22"/>
      <c r="E46" s="20"/>
      <c r="F46" s="23">
        <f>SUM(H46,J46,L46,N46,P46,R46,T46,V46,X46,Z46,AB46,AD46)</f>
        <v>0</v>
      </c>
      <c r="G46" s="20"/>
      <c r="H46" s="20"/>
      <c r="I46" s="4"/>
      <c r="J46" s="20"/>
      <c r="K46" s="4"/>
      <c r="L46" s="20"/>
      <c r="M46" s="4"/>
      <c r="N46" s="20"/>
      <c r="O46" s="4"/>
      <c r="P46" s="20"/>
      <c r="Q46" s="4"/>
      <c r="R46" s="24"/>
      <c r="S46" s="4"/>
      <c r="T46" s="20"/>
      <c r="U46" s="4"/>
      <c r="V46" s="20"/>
      <c r="W46" s="4"/>
      <c r="X46" s="20"/>
      <c r="Y46" s="4"/>
      <c r="Z46" s="20"/>
      <c r="AA46" s="4"/>
      <c r="AB46" s="20"/>
      <c r="AC46" s="4"/>
      <c r="AD46" s="20"/>
      <c r="AE46" s="4"/>
      <c r="AF46" s="5" t="str">
        <f>IFERROR(AG46/F46,"")</f>
        <v/>
      </c>
      <c r="AG46" s="5">
        <f>SUM(H46*I46,J46*K46,L46*M46,N46*O46,P46*Q46,R46*S46,T46*U46,V46*W46,X46*Y46,Z46*AA46,AB46*AC46,AD46*AE46)</f>
        <v>0</v>
      </c>
    </row>
    <row r="47" spans="1:33" ht="15" customHeight="1" x14ac:dyDescent="0.45">
      <c r="A47" s="28"/>
      <c r="B47" s="21"/>
      <c r="C47" s="21"/>
      <c r="D47" s="22"/>
      <c r="E47" s="20"/>
      <c r="F47" s="23"/>
      <c r="G47" s="20"/>
      <c r="H47" s="20"/>
      <c r="I47" s="4"/>
      <c r="J47" s="20"/>
      <c r="K47" s="4"/>
      <c r="L47" s="20"/>
      <c r="M47" s="4"/>
      <c r="N47" s="20"/>
      <c r="O47" s="4"/>
      <c r="P47" s="20"/>
      <c r="Q47" s="4"/>
      <c r="R47" s="25"/>
      <c r="S47" s="4"/>
      <c r="T47" s="20"/>
      <c r="U47" s="4"/>
      <c r="V47" s="20"/>
      <c r="W47" s="4"/>
      <c r="X47" s="20"/>
      <c r="Y47" s="4"/>
      <c r="Z47" s="20"/>
      <c r="AA47" s="4"/>
      <c r="AB47" s="20"/>
      <c r="AC47" s="4"/>
      <c r="AD47" s="20"/>
      <c r="AE47" s="4"/>
      <c r="AF47" s="5" t="str">
        <f>IFERROR(AG47/F46,"")</f>
        <v/>
      </c>
      <c r="AG47" s="5">
        <f>SUM(H46*I47,J46*K47,L46*M47,N46*O47,P46*Q47,R46*S47,T46*U47,V46*W47,X46*Y47,Z46*AA47,AB46*AC47,AD46*AE47)</f>
        <v>0</v>
      </c>
    </row>
    <row r="48" spans="1:33" ht="15" customHeight="1" x14ac:dyDescent="0.45">
      <c r="A48" s="28"/>
      <c r="B48" s="21"/>
      <c r="C48" s="21"/>
      <c r="D48" s="22"/>
      <c r="E48" s="20"/>
      <c r="F48" s="23">
        <f>SUM(H48,J48,L48,N48,P48,R48,T48,V48,X48,Z48,AB48,AD48)</f>
        <v>0</v>
      </c>
      <c r="G48" s="20"/>
      <c r="H48" s="20"/>
      <c r="I48" s="4"/>
      <c r="J48" s="20"/>
      <c r="K48" s="4"/>
      <c r="L48" s="20"/>
      <c r="M48" s="4"/>
      <c r="N48" s="20"/>
      <c r="O48" s="4"/>
      <c r="P48" s="20"/>
      <c r="Q48" s="4"/>
      <c r="R48" s="24"/>
      <c r="S48" s="4"/>
      <c r="T48" s="20"/>
      <c r="U48" s="4"/>
      <c r="V48" s="20"/>
      <c r="W48" s="4"/>
      <c r="X48" s="20"/>
      <c r="Y48" s="4"/>
      <c r="Z48" s="20"/>
      <c r="AA48" s="4"/>
      <c r="AB48" s="20"/>
      <c r="AC48" s="4"/>
      <c r="AD48" s="20"/>
      <c r="AE48" s="4"/>
      <c r="AF48" s="5" t="str">
        <f>IFERROR(AG48/F48,"")</f>
        <v/>
      </c>
      <c r="AG48" s="5">
        <f>SUM(H48*I48,J48*K48,L48*M48,N48*O48,P48*Q48,R48*S48,T48*U48,V48*W48,X48*Y48,Z48*AA48,AB48*AC48,AD48*AE48)</f>
        <v>0</v>
      </c>
    </row>
    <row r="49" spans="1:33" ht="15" customHeight="1" x14ac:dyDescent="0.45">
      <c r="A49" s="28"/>
      <c r="B49" s="21"/>
      <c r="C49" s="21"/>
      <c r="D49" s="22"/>
      <c r="E49" s="20"/>
      <c r="F49" s="23"/>
      <c r="G49" s="20"/>
      <c r="H49" s="20"/>
      <c r="I49" s="4"/>
      <c r="J49" s="20"/>
      <c r="K49" s="4"/>
      <c r="L49" s="20"/>
      <c r="M49" s="4"/>
      <c r="N49" s="20"/>
      <c r="O49" s="4"/>
      <c r="P49" s="20"/>
      <c r="Q49" s="4"/>
      <c r="R49" s="25"/>
      <c r="S49" s="4"/>
      <c r="T49" s="20"/>
      <c r="U49" s="4"/>
      <c r="V49" s="20"/>
      <c r="W49" s="4"/>
      <c r="X49" s="20"/>
      <c r="Y49" s="4"/>
      <c r="Z49" s="20"/>
      <c r="AA49" s="4"/>
      <c r="AB49" s="20"/>
      <c r="AC49" s="4"/>
      <c r="AD49" s="20"/>
      <c r="AE49" s="4"/>
      <c r="AF49" s="5" t="str">
        <f>IFERROR(AG49/F48,"")</f>
        <v/>
      </c>
      <c r="AG49" s="5">
        <f>SUM(H48*I49,J48*K49,L48*M49,N48*O49,P48*Q49,R48*S49,T48*U49,V48*W49,X48*Y49,Z48*AA49,AB48*AC49,AD48*AE49)</f>
        <v>0</v>
      </c>
    </row>
    <row r="50" spans="1:33" ht="15" customHeight="1" x14ac:dyDescent="0.45">
      <c r="A50" s="28"/>
      <c r="B50" s="21"/>
      <c r="C50" s="21"/>
      <c r="D50" s="22"/>
      <c r="E50" s="20"/>
      <c r="F50" s="23">
        <f>SUM(H50,J50,L50,N50,P50,R50,T50,V50,X50,Z50,AB50,AD50)</f>
        <v>0</v>
      </c>
      <c r="G50" s="20"/>
      <c r="H50" s="20"/>
      <c r="I50" s="4"/>
      <c r="J50" s="20"/>
      <c r="K50" s="4"/>
      <c r="L50" s="20"/>
      <c r="M50" s="4"/>
      <c r="N50" s="20"/>
      <c r="O50" s="4"/>
      <c r="P50" s="20"/>
      <c r="Q50" s="4"/>
      <c r="R50" s="24"/>
      <c r="S50" s="4"/>
      <c r="T50" s="20"/>
      <c r="U50" s="4"/>
      <c r="V50" s="20"/>
      <c r="W50" s="4"/>
      <c r="X50" s="20"/>
      <c r="Y50" s="4"/>
      <c r="Z50" s="20"/>
      <c r="AA50" s="4"/>
      <c r="AB50" s="20"/>
      <c r="AC50" s="4"/>
      <c r="AD50" s="20"/>
      <c r="AE50" s="4"/>
      <c r="AF50" s="5" t="str">
        <f>IFERROR(AG50/F50,"")</f>
        <v/>
      </c>
      <c r="AG50" s="5">
        <f>SUM(H50*I50,J50*K50,L50*M50,N50*O50,P50*Q50,R50*S50,T50*U50,V50*W50,X50*Y50,Z50*AA50,AB50*AC50,AD50*AE50)</f>
        <v>0</v>
      </c>
    </row>
    <row r="51" spans="1:33" ht="15" customHeight="1" x14ac:dyDescent="0.45">
      <c r="A51" s="28"/>
      <c r="B51" s="21"/>
      <c r="C51" s="21"/>
      <c r="D51" s="22"/>
      <c r="E51" s="20"/>
      <c r="F51" s="23"/>
      <c r="G51" s="20"/>
      <c r="H51" s="20"/>
      <c r="I51" s="4"/>
      <c r="J51" s="20"/>
      <c r="K51" s="4"/>
      <c r="L51" s="20"/>
      <c r="M51" s="4"/>
      <c r="N51" s="20"/>
      <c r="O51" s="4"/>
      <c r="P51" s="20"/>
      <c r="Q51" s="4"/>
      <c r="R51" s="25"/>
      <c r="S51" s="4"/>
      <c r="T51" s="20"/>
      <c r="U51" s="4"/>
      <c r="V51" s="20"/>
      <c r="W51" s="4"/>
      <c r="X51" s="20"/>
      <c r="Y51" s="4"/>
      <c r="Z51" s="20"/>
      <c r="AA51" s="4"/>
      <c r="AB51" s="20"/>
      <c r="AC51" s="4"/>
      <c r="AD51" s="20"/>
      <c r="AE51" s="4"/>
      <c r="AF51" s="5" t="str">
        <f>IFERROR(AG51/F50,"")</f>
        <v/>
      </c>
      <c r="AG51" s="5">
        <f>SUM(H50*I51,J50*K51,L50*M51,N50*O51,P50*Q51,R50*S51,T50*U51,V50*W51,X50*Y51,Z50*AA51,AB50*AC51,AD50*AE51)</f>
        <v>0</v>
      </c>
    </row>
    <row r="52" spans="1:33" ht="15" customHeight="1" x14ac:dyDescent="0.45">
      <c r="A52" s="26"/>
      <c r="B52" s="21"/>
      <c r="C52" s="21"/>
      <c r="D52" s="22"/>
      <c r="E52" s="20"/>
      <c r="F52" s="23">
        <f>SUM(H52,J52,L52,N52,P52,R52,T52,V52,X52,Z52,AB52,AD52)</f>
        <v>0</v>
      </c>
      <c r="G52" s="20"/>
      <c r="H52" s="20"/>
      <c r="I52" s="4"/>
      <c r="J52" s="20"/>
      <c r="K52" s="4"/>
      <c r="L52" s="20"/>
      <c r="M52" s="4"/>
      <c r="N52" s="20"/>
      <c r="O52" s="4"/>
      <c r="P52" s="20"/>
      <c r="Q52" s="4"/>
      <c r="R52" s="24"/>
      <c r="S52" s="4"/>
      <c r="T52" s="20"/>
      <c r="U52" s="4"/>
      <c r="V52" s="20"/>
      <c r="W52" s="4"/>
      <c r="X52" s="20"/>
      <c r="Y52" s="4"/>
      <c r="Z52" s="20"/>
      <c r="AA52" s="4"/>
      <c r="AB52" s="20"/>
      <c r="AC52" s="4"/>
      <c r="AD52" s="20"/>
      <c r="AE52" s="4"/>
      <c r="AF52" s="5" t="str">
        <f>IFERROR(AG52/F52,"")</f>
        <v/>
      </c>
      <c r="AG52" s="5">
        <f>SUM(H52*I52,J52*K52,L52*M52,N52*O52,P52*Q52,R52*S52,T52*U52,V52*W52,X52*Y52,Z52*AA52,AB52*AC52,AD52*AE52)</f>
        <v>0</v>
      </c>
    </row>
    <row r="53" spans="1:33" ht="15" customHeight="1" x14ac:dyDescent="0.45">
      <c r="A53" s="26"/>
      <c r="B53" s="21"/>
      <c r="C53" s="21"/>
      <c r="D53" s="22"/>
      <c r="E53" s="20"/>
      <c r="F53" s="23"/>
      <c r="G53" s="20"/>
      <c r="H53" s="20"/>
      <c r="I53" s="4"/>
      <c r="J53" s="20"/>
      <c r="K53" s="4"/>
      <c r="L53" s="20"/>
      <c r="M53" s="4"/>
      <c r="N53" s="20"/>
      <c r="O53" s="4"/>
      <c r="P53" s="20"/>
      <c r="Q53" s="4"/>
      <c r="R53" s="25"/>
      <c r="S53" s="4"/>
      <c r="T53" s="20"/>
      <c r="U53" s="4"/>
      <c r="V53" s="20"/>
      <c r="W53" s="4"/>
      <c r="X53" s="20"/>
      <c r="Y53" s="4"/>
      <c r="Z53" s="20"/>
      <c r="AA53" s="4"/>
      <c r="AB53" s="20"/>
      <c r="AC53" s="4"/>
      <c r="AD53" s="20"/>
      <c r="AE53" s="4"/>
      <c r="AF53" s="5" t="str">
        <f>IFERROR(AG53/F52,"")</f>
        <v/>
      </c>
      <c r="AG53" s="5">
        <f>SUM(H52*I53,J52*K53,L52*M53,N52*O53,P52*Q53,R52*S53,T52*U53,V52*W53,X52*Y53,Z52*AA53,AB52*AC53,AD52*AE53)</f>
        <v>0</v>
      </c>
    </row>
    <row r="54" spans="1:33" ht="15" customHeight="1" x14ac:dyDescent="0.45">
      <c r="A54" s="26"/>
      <c r="B54" s="21"/>
      <c r="C54" s="21"/>
      <c r="D54" s="22"/>
      <c r="E54" s="20"/>
      <c r="F54" s="23">
        <f>SUM(H54,J54,L54,N54,P54,R54,T54,V54,X54,Z54,AB54,AD54)</f>
        <v>0</v>
      </c>
      <c r="G54" s="20"/>
      <c r="H54" s="20"/>
      <c r="I54" s="6"/>
      <c r="J54" s="20"/>
      <c r="K54" s="4"/>
      <c r="L54" s="20"/>
      <c r="M54" s="4"/>
      <c r="N54" s="20"/>
      <c r="O54" s="4"/>
      <c r="P54" s="20"/>
      <c r="Q54" s="4"/>
      <c r="R54" s="24"/>
      <c r="S54" s="4"/>
      <c r="T54" s="20"/>
      <c r="U54" s="4"/>
      <c r="V54" s="20"/>
      <c r="W54" s="4"/>
      <c r="X54" s="20"/>
      <c r="Y54" s="4"/>
      <c r="Z54" s="20"/>
      <c r="AA54" s="4"/>
      <c r="AB54" s="20"/>
      <c r="AC54" s="4"/>
      <c r="AD54" s="20"/>
      <c r="AE54" s="4"/>
      <c r="AF54" s="5" t="str">
        <f>IFERROR(AG54/F54,"")</f>
        <v/>
      </c>
      <c r="AG54" s="5">
        <f>SUM(H54*I54,J54*K54,L54*M54,N54*O54,P54*Q54,R54*S54,T54*U54,V54*W54,X54*Y54,Z54*AA54,AB54*AC54,AD54*AE54)</f>
        <v>0</v>
      </c>
    </row>
    <row r="55" spans="1:33" ht="15" customHeight="1" x14ac:dyDescent="0.45">
      <c r="A55" s="26"/>
      <c r="B55" s="21"/>
      <c r="C55" s="21"/>
      <c r="D55" s="22"/>
      <c r="E55" s="20"/>
      <c r="F55" s="23"/>
      <c r="G55" s="20"/>
      <c r="H55" s="20"/>
      <c r="I55" s="4"/>
      <c r="J55" s="20"/>
      <c r="K55" s="4"/>
      <c r="L55" s="20"/>
      <c r="M55" s="4"/>
      <c r="N55" s="20"/>
      <c r="O55" s="4"/>
      <c r="P55" s="20"/>
      <c r="Q55" s="4"/>
      <c r="R55" s="25"/>
      <c r="S55" s="4"/>
      <c r="T55" s="20"/>
      <c r="U55" s="4"/>
      <c r="V55" s="20"/>
      <c r="W55" s="4"/>
      <c r="X55" s="20"/>
      <c r="Y55" s="4"/>
      <c r="Z55" s="20"/>
      <c r="AA55" s="4"/>
      <c r="AB55" s="20"/>
      <c r="AC55" s="4"/>
      <c r="AD55" s="20"/>
      <c r="AE55" s="4"/>
      <c r="AF55" s="5" t="str">
        <f>IFERROR(AG55/F54,"")</f>
        <v/>
      </c>
      <c r="AG55" s="5">
        <f>SUM(H54*I55,J54*K55,L54*M55,N54*O55,P54*Q55,R54*S55,T54*U55,V54*W55,X54*Y55,Z54*AA55,AB54*AC55,AD54*AE55)</f>
        <v>0</v>
      </c>
    </row>
    <row r="56" spans="1:33" ht="15" customHeight="1" x14ac:dyDescent="0.45">
      <c r="A56" s="26"/>
      <c r="B56" s="21"/>
      <c r="C56" s="21"/>
      <c r="D56" s="22"/>
      <c r="E56" s="20"/>
      <c r="F56" s="23">
        <f>SUM(H56,J56,L56,N56,P56,R56,T56,V56,X56,Z56,AB56,AD56)</f>
        <v>0</v>
      </c>
      <c r="G56" s="20"/>
      <c r="H56" s="20"/>
      <c r="I56" s="4"/>
      <c r="J56" s="20"/>
      <c r="K56" s="4"/>
      <c r="L56" s="20"/>
      <c r="M56" s="4"/>
      <c r="N56" s="20"/>
      <c r="O56" s="4"/>
      <c r="P56" s="20"/>
      <c r="Q56" s="4"/>
      <c r="R56" s="24"/>
      <c r="S56" s="4"/>
      <c r="T56" s="20"/>
      <c r="U56" s="4"/>
      <c r="V56" s="20"/>
      <c r="W56" s="4"/>
      <c r="X56" s="20"/>
      <c r="Y56" s="4"/>
      <c r="Z56" s="20"/>
      <c r="AA56" s="4"/>
      <c r="AB56" s="20"/>
      <c r="AC56" s="4"/>
      <c r="AD56" s="20"/>
      <c r="AE56" s="4"/>
      <c r="AF56" s="5" t="str">
        <f>IFERROR(AG56/F56,"")</f>
        <v/>
      </c>
      <c r="AG56" s="5">
        <f>SUM(H56*I56,J56*K56,L56*M56,N56*O56,P56*Q56,R56*S56,T56*U56,V56*W56,X56*Y56,Z56*AA56,AB56*AC56,AD56*AE56)</f>
        <v>0</v>
      </c>
    </row>
    <row r="57" spans="1:33" ht="15" customHeight="1" x14ac:dyDescent="0.45">
      <c r="A57" s="26"/>
      <c r="B57" s="21"/>
      <c r="C57" s="21"/>
      <c r="D57" s="22"/>
      <c r="E57" s="20"/>
      <c r="F57" s="23"/>
      <c r="G57" s="20"/>
      <c r="H57" s="20"/>
      <c r="I57" s="4"/>
      <c r="J57" s="20"/>
      <c r="K57" s="4"/>
      <c r="L57" s="20"/>
      <c r="M57" s="4"/>
      <c r="N57" s="20"/>
      <c r="O57" s="4"/>
      <c r="P57" s="20"/>
      <c r="Q57" s="4"/>
      <c r="R57" s="25"/>
      <c r="S57" s="4"/>
      <c r="T57" s="20"/>
      <c r="U57" s="4"/>
      <c r="V57" s="20"/>
      <c r="W57" s="4"/>
      <c r="X57" s="20"/>
      <c r="Y57" s="4"/>
      <c r="Z57" s="20"/>
      <c r="AA57" s="4"/>
      <c r="AB57" s="20"/>
      <c r="AC57" s="4"/>
      <c r="AD57" s="20"/>
      <c r="AE57" s="4"/>
      <c r="AF57" s="5" t="str">
        <f>IFERROR(AG57/F56,"")</f>
        <v/>
      </c>
      <c r="AG57" s="5">
        <f>SUM(H56*I57,J56*K57,L56*M57,N56*O57,P56*Q57,R56*S57,T56*U57,V56*W57,X56*Y57,Z56*AA57,AB56*AC57,AD56*AE57)</f>
        <v>0</v>
      </c>
    </row>
    <row r="58" spans="1:33" ht="15" customHeight="1" x14ac:dyDescent="0.45">
      <c r="A58" s="26"/>
      <c r="B58" s="21"/>
      <c r="C58" s="21"/>
      <c r="D58" s="22"/>
      <c r="E58" s="20"/>
      <c r="F58" s="23">
        <f>SUM(H58,J58,L58,N58,P58,R58,T58,V58,X58,Z58,AB58,AD58)</f>
        <v>0</v>
      </c>
      <c r="G58" s="20"/>
      <c r="H58" s="20"/>
      <c r="I58" s="4"/>
      <c r="J58" s="20"/>
      <c r="K58" s="4"/>
      <c r="L58" s="20"/>
      <c r="M58" s="4"/>
      <c r="N58" s="20"/>
      <c r="O58" s="4"/>
      <c r="P58" s="20"/>
      <c r="Q58" s="4"/>
      <c r="R58" s="24"/>
      <c r="S58" s="4"/>
      <c r="T58" s="20"/>
      <c r="U58" s="4"/>
      <c r="V58" s="20"/>
      <c r="W58" s="4"/>
      <c r="X58" s="20"/>
      <c r="Y58" s="4"/>
      <c r="Z58" s="20"/>
      <c r="AA58" s="4"/>
      <c r="AB58" s="20"/>
      <c r="AC58" s="4"/>
      <c r="AD58" s="20"/>
      <c r="AE58" s="4"/>
      <c r="AF58" s="5" t="str">
        <f>IFERROR(AG58/F58,"")</f>
        <v/>
      </c>
      <c r="AG58" s="5">
        <f>SUM(H58*I58,J58*K58,L58*M58,N58*O58,P58*Q58,R58*S58,T58*U58,V58*W58,X58*Y58,Z58*AA58,AB58*AC58,AD58*AE58)</f>
        <v>0</v>
      </c>
    </row>
    <row r="59" spans="1:33" ht="15" customHeight="1" x14ac:dyDescent="0.45">
      <c r="A59" s="26"/>
      <c r="B59" s="21"/>
      <c r="C59" s="21"/>
      <c r="D59" s="22"/>
      <c r="E59" s="20"/>
      <c r="F59" s="23"/>
      <c r="G59" s="20"/>
      <c r="H59" s="20"/>
      <c r="I59" s="4"/>
      <c r="J59" s="20"/>
      <c r="K59" s="4"/>
      <c r="L59" s="20"/>
      <c r="M59" s="4"/>
      <c r="N59" s="20"/>
      <c r="O59" s="4"/>
      <c r="P59" s="20"/>
      <c r="Q59" s="4"/>
      <c r="R59" s="25"/>
      <c r="S59" s="4"/>
      <c r="T59" s="20"/>
      <c r="U59" s="4"/>
      <c r="V59" s="20"/>
      <c r="W59" s="4"/>
      <c r="X59" s="20"/>
      <c r="Y59" s="4"/>
      <c r="Z59" s="20"/>
      <c r="AA59" s="4"/>
      <c r="AB59" s="20"/>
      <c r="AC59" s="4"/>
      <c r="AD59" s="20"/>
      <c r="AE59" s="4"/>
      <c r="AF59" s="5" t="str">
        <f>IFERROR(AG59/F58,"")</f>
        <v/>
      </c>
      <c r="AG59" s="5">
        <f>SUM(H58*I59,J58*K59,L58*M59,N58*O59,P58*Q59,R58*S59,T58*U59,V58*W59,X58*Y59,Z58*AA59,AB58*AC59,AD58*AE59)</f>
        <v>0</v>
      </c>
    </row>
    <row r="60" spans="1:33" ht="15" customHeight="1" x14ac:dyDescent="0.45">
      <c r="A60" s="26"/>
      <c r="B60" s="21"/>
      <c r="C60" s="21"/>
      <c r="D60" s="22"/>
      <c r="E60" s="20"/>
      <c r="F60" s="23">
        <f>SUM(H60,J60,L60,N60,P60,R60,T60,V60,X60,Z60,AB60,AD60)</f>
        <v>0</v>
      </c>
      <c r="G60" s="20"/>
      <c r="H60" s="20"/>
      <c r="I60" s="4"/>
      <c r="J60" s="20"/>
      <c r="K60" s="4"/>
      <c r="L60" s="20"/>
      <c r="M60" s="4"/>
      <c r="N60" s="20"/>
      <c r="O60" s="4"/>
      <c r="P60" s="20"/>
      <c r="Q60" s="4"/>
      <c r="R60" s="24"/>
      <c r="S60" s="4"/>
      <c r="T60" s="20"/>
      <c r="U60" s="4"/>
      <c r="V60" s="20"/>
      <c r="W60" s="4"/>
      <c r="X60" s="20"/>
      <c r="Y60" s="4"/>
      <c r="Z60" s="20"/>
      <c r="AA60" s="4"/>
      <c r="AB60" s="20"/>
      <c r="AC60" s="4"/>
      <c r="AD60" s="20"/>
      <c r="AE60" s="4"/>
      <c r="AF60" s="5" t="str">
        <f>IFERROR(AG60/F60,"")</f>
        <v/>
      </c>
      <c r="AG60" s="5">
        <f>SUM(H60*I60,J60*K60,L60*M60,N60*O60,P60*Q60,R60*S60,T60*U60,V60*W60,X60*Y60,Z60*AA60,AB60*AC60,AD60*AE60)</f>
        <v>0</v>
      </c>
    </row>
    <row r="61" spans="1:33" ht="15" customHeight="1" x14ac:dyDescent="0.45">
      <c r="A61" s="26"/>
      <c r="B61" s="21"/>
      <c r="C61" s="21"/>
      <c r="D61" s="22"/>
      <c r="E61" s="20"/>
      <c r="F61" s="23"/>
      <c r="G61" s="20"/>
      <c r="H61" s="20"/>
      <c r="I61" s="4"/>
      <c r="J61" s="20"/>
      <c r="K61" s="4"/>
      <c r="L61" s="20"/>
      <c r="M61" s="4"/>
      <c r="N61" s="20"/>
      <c r="O61" s="4"/>
      <c r="P61" s="20"/>
      <c r="Q61" s="4"/>
      <c r="R61" s="25"/>
      <c r="S61" s="4"/>
      <c r="T61" s="20"/>
      <c r="U61" s="4"/>
      <c r="V61" s="20"/>
      <c r="W61" s="4"/>
      <c r="X61" s="20"/>
      <c r="Y61" s="4"/>
      <c r="Z61" s="20"/>
      <c r="AA61" s="4"/>
      <c r="AB61" s="20"/>
      <c r="AC61" s="4"/>
      <c r="AD61" s="20"/>
      <c r="AE61" s="4"/>
      <c r="AF61" s="5" t="str">
        <f>IFERROR(AG61/F60,"")</f>
        <v/>
      </c>
      <c r="AG61" s="5">
        <f>SUM(H60*I61,J60*K61,L60*M61,N60*O61,P60*Q61,R60*S61,T60*U61,V60*W61,X60*Y61,Z60*AA61,AB60*AC61,AD60*AE61)</f>
        <v>0</v>
      </c>
    </row>
    <row r="63" spans="1:33" x14ac:dyDescent="0.45">
      <c r="A63" s="1" t="s">
        <v>78</v>
      </c>
    </row>
    <row r="64" spans="1:33" x14ac:dyDescent="0.45">
      <c r="A64" s="17" t="s">
        <v>79</v>
      </c>
      <c r="B64" s="18"/>
      <c r="C64" s="18"/>
      <c r="D64" s="18"/>
      <c r="E64" s="18"/>
      <c r="F64" s="18"/>
      <c r="G64" s="18"/>
      <c r="H64" s="18"/>
      <c r="I64" s="18"/>
      <c r="J64" s="18"/>
      <c r="K64" s="18"/>
      <c r="L64" s="18"/>
      <c r="M64" s="18"/>
      <c r="N64" s="18"/>
      <c r="O64" s="18"/>
      <c r="P64" s="19"/>
    </row>
    <row r="65" spans="1:16" x14ac:dyDescent="0.45">
      <c r="A65" s="11" t="s">
        <v>80</v>
      </c>
      <c r="B65" s="12"/>
      <c r="C65" s="12"/>
      <c r="D65" s="12"/>
      <c r="E65" s="12"/>
      <c r="F65" s="12"/>
      <c r="G65" s="12"/>
      <c r="H65" s="12"/>
      <c r="I65" s="12"/>
      <c r="J65" s="12"/>
      <c r="K65" s="12"/>
      <c r="L65" s="12"/>
      <c r="M65" s="12"/>
      <c r="N65" s="12"/>
      <c r="O65" s="12"/>
      <c r="P65" s="13"/>
    </row>
    <row r="66" spans="1:16" x14ac:dyDescent="0.45">
      <c r="A66" s="11" t="s">
        <v>81</v>
      </c>
      <c r="B66" s="12"/>
      <c r="C66" s="12"/>
      <c r="D66" s="12"/>
      <c r="E66" s="12"/>
      <c r="F66" s="12"/>
      <c r="G66" s="12"/>
      <c r="H66" s="12"/>
      <c r="I66" s="12"/>
      <c r="J66" s="12"/>
      <c r="K66" s="12"/>
      <c r="L66" s="12"/>
      <c r="M66" s="12"/>
      <c r="N66" s="12"/>
      <c r="O66" s="12"/>
      <c r="P66" s="13"/>
    </row>
    <row r="67" spans="1:16" x14ac:dyDescent="0.45">
      <c r="A67" s="11" t="s">
        <v>83</v>
      </c>
      <c r="B67" s="12"/>
      <c r="C67" s="12"/>
      <c r="D67" s="12"/>
      <c r="E67" s="12"/>
      <c r="F67" s="12"/>
      <c r="G67" s="12"/>
      <c r="H67" s="12"/>
      <c r="I67" s="12"/>
      <c r="J67" s="12"/>
      <c r="K67" s="12"/>
      <c r="L67" s="12"/>
      <c r="M67" s="12"/>
      <c r="N67" s="12"/>
      <c r="O67" s="12"/>
      <c r="P67" s="13"/>
    </row>
    <row r="68" spans="1:16" x14ac:dyDescent="0.45">
      <c r="A68" s="11" t="s">
        <v>84</v>
      </c>
      <c r="B68" s="12"/>
      <c r="C68" s="12"/>
      <c r="D68" s="12"/>
      <c r="E68" s="12"/>
      <c r="F68" s="12"/>
      <c r="G68" s="12"/>
      <c r="H68" s="12"/>
      <c r="I68" s="12"/>
      <c r="J68" s="12"/>
      <c r="K68" s="12"/>
      <c r="L68" s="12"/>
      <c r="M68" s="12"/>
      <c r="N68" s="12"/>
      <c r="O68" s="12"/>
      <c r="P68" s="13"/>
    </row>
    <row r="69" spans="1:16" x14ac:dyDescent="0.45">
      <c r="A69" s="11" t="s">
        <v>87</v>
      </c>
      <c r="B69" s="12"/>
      <c r="C69" s="12"/>
      <c r="D69" s="12"/>
      <c r="E69" s="12"/>
      <c r="F69" s="12"/>
      <c r="G69" s="12"/>
      <c r="H69" s="12"/>
      <c r="I69" s="12"/>
      <c r="J69" s="12"/>
      <c r="K69" s="12"/>
      <c r="L69" s="12"/>
      <c r="M69" s="12"/>
      <c r="N69" s="12"/>
      <c r="O69" s="12"/>
      <c r="P69" s="13"/>
    </row>
    <row r="70" spans="1:16" x14ac:dyDescent="0.45">
      <c r="A70" s="11" t="s">
        <v>85</v>
      </c>
      <c r="B70" s="12"/>
      <c r="C70" s="12"/>
      <c r="D70" s="12"/>
      <c r="E70" s="12"/>
      <c r="F70" s="12"/>
      <c r="G70" s="12"/>
      <c r="H70" s="12"/>
      <c r="I70" s="12"/>
      <c r="J70" s="12"/>
      <c r="K70" s="12"/>
      <c r="L70" s="12"/>
      <c r="M70" s="12"/>
      <c r="N70" s="12"/>
      <c r="O70" s="12"/>
      <c r="P70" s="13"/>
    </row>
    <row r="71" spans="1:16" x14ac:dyDescent="0.45">
      <c r="A71" s="14" t="s">
        <v>86</v>
      </c>
      <c r="B71" s="15"/>
      <c r="C71" s="15"/>
      <c r="D71" s="15"/>
      <c r="E71" s="15"/>
      <c r="F71" s="15"/>
      <c r="G71" s="15"/>
      <c r="H71" s="15"/>
      <c r="I71" s="15"/>
      <c r="J71" s="15"/>
      <c r="K71" s="15"/>
      <c r="L71" s="15"/>
      <c r="M71" s="15"/>
      <c r="N71" s="15"/>
      <c r="O71" s="15"/>
      <c r="P71" s="16"/>
    </row>
  </sheetData>
  <mergeCells count="572">
    <mergeCell ref="AB5:AC6"/>
    <mergeCell ref="AD5:AE6"/>
    <mergeCell ref="AF5:AG7"/>
    <mergeCell ref="V7:W7"/>
    <mergeCell ref="X7:Y7"/>
    <mergeCell ref="Z7:AA7"/>
    <mergeCell ref="AB7:AC7"/>
    <mergeCell ref="A1:AF1"/>
    <mergeCell ref="A5:B5"/>
    <mergeCell ref="C5:E5"/>
    <mergeCell ref="H5:I7"/>
    <mergeCell ref="J5:K7"/>
    <mergeCell ref="L5:M7"/>
    <mergeCell ref="N5:O7"/>
    <mergeCell ref="P5:Q7"/>
    <mergeCell ref="R5:S6"/>
    <mergeCell ref="T5:U6"/>
    <mergeCell ref="A6:B6"/>
    <mergeCell ref="C6:E6"/>
    <mergeCell ref="A7:B7"/>
    <mergeCell ref="C7:E7"/>
    <mergeCell ref="R7:S7"/>
    <mergeCell ref="T7:U7"/>
    <mergeCell ref="V5:W6"/>
    <mergeCell ref="X5:Y6"/>
    <mergeCell ref="Z5:AA6"/>
    <mergeCell ref="AD7:AE7"/>
    <mergeCell ref="A8:B8"/>
    <mergeCell ref="C8:E8"/>
    <mergeCell ref="H8:I13"/>
    <mergeCell ref="J8:K8"/>
    <mergeCell ref="L8:M8"/>
    <mergeCell ref="N8:O8"/>
    <mergeCell ref="P8:Q8"/>
    <mergeCell ref="R8:S8"/>
    <mergeCell ref="T8:U8"/>
    <mergeCell ref="V8:W8"/>
    <mergeCell ref="X8:Y8"/>
    <mergeCell ref="Z8:AA8"/>
    <mergeCell ref="AB8:AC8"/>
    <mergeCell ref="AD8:AE8"/>
    <mergeCell ref="A9:B9"/>
    <mergeCell ref="C9:E9"/>
    <mergeCell ref="J9:K9"/>
    <mergeCell ref="L9:M9"/>
    <mergeCell ref="N9:O9"/>
    <mergeCell ref="P9:Q9"/>
    <mergeCell ref="A10:B10"/>
    <mergeCell ref="AF8:AG13"/>
    <mergeCell ref="AD9:AE9"/>
    <mergeCell ref="AD10:AE10"/>
    <mergeCell ref="AD11:AE11"/>
    <mergeCell ref="AD12:AE12"/>
    <mergeCell ref="R9:S9"/>
    <mergeCell ref="T9:U9"/>
    <mergeCell ref="V9:W9"/>
    <mergeCell ref="X9:Y9"/>
    <mergeCell ref="Z9:AA9"/>
    <mergeCell ref="AB9:AC9"/>
    <mergeCell ref="R10:S10"/>
    <mergeCell ref="T10:U10"/>
    <mergeCell ref="V10:W10"/>
    <mergeCell ref="X10:Y10"/>
    <mergeCell ref="Z10:AA10"/>
    <mergeCell ref="AB10:AC10"/>
    <mergeCell ref="Z11:AA11"/>
    <mergeCell ref="AB11:AC11"/>
    <mergeCell ref="X12:Y12"/>
    <mergeCell ref="Z12:AA12"/>
    <mergeCell ref="AB12:AC12"/>
    <mergeCell ref="V13:W13"/>
    <mergeCell ref="X13:Y13"/>
    <mergeCell ref="C10:E10"/>
    <mergeCell ref="J10:K10"/>
    <mergeCell ref="L10:M10"/>
    <mergeCell ref="N10:O10"/>
    <mergeCell ref="P10:Q10"/>
    <mergeCell ref="R11:S11"/>
    <mergeCell ref="T11:U11"/>
    <mergeCell ref="V11:W11"/>
    <mergeCell ref="X11:Y11"/>
    <mergeCell ref="A11:B11"/>
    <mergeCell ref="C11:E11"/>
    <mergeCell ref="J11:K11"/>
    <mergeCell ref="L11:M11"/>
    <mergeCell ref="N11:O11"/>
    <mergeCell ref="P11:Q11"/>
    <mergeCell ref="R12:S12"/>
    <mergeCell ref="T12:U12"/>
    <mergeCell ref="V12:W12"/>
    <mergeCell ref="A12:B12"/>
    <mergeCell ref="C12:E12"/>
    <mergeCell ref="J12:K12"/>
    <mergeCell ref="L12:M12"/>
    <mergeCell ref="N12:O12"/>
    <mergeCell ref="P12:Q12"/>
    <mergeCell ref="Z13:AA13"/>
    <mergeCell ref="AB13:AC13"/>
    <mergeCell ref="AD13:AE13"/>
    <mergeCell ref="A14:B14"/>
    <mergeCell ref="C14:E14"/>
    <mergeCell ref="H14:I19"/>
    <mergeCell ref="J14:K14"/>
    <mergeCell ref="L14:M14"/>
    <mergeCell ref="A13:B13"/>
    <mergeCell ref="C13:E13"/>
    <mergeCell ref="J13:O13"/>
    <mergeCell ref="P13:Q13"/>
    <mergeCell ref="R13:S13"/>
    <mergeCell ref="T13:U13"/>
    <mergeCell ref="Z14:AA14"/>
    <mergeCell ref="AB14:AC14"/>
    <mergeCell ref="AD14:AE14"/>
    <mergeCell ref="T15:U15"/>
    <mergeCell ref="V15:W15"/>
    <mergeCell ref="X15:Y15"/>
    <mergeCell ref="Z15:AA15"/>
    <mergeCell ref="AB15:AC15"/>
    <mergeCell ref="X16:Y16"/>
    <mergeCell ref="Z16:AA16"/>
    <mergeCell ref="AF14:AG19"/>
    <mergeCell ref="A15:B15"/>
    <mergeCell ref="C15:E15"/>
    <mergeCell ref="J15:K15"/>
    <mergeCell ref="L15:M15"/>
    <mergeCell ref="N15:O15"/>
    <mergeCell ref="P15:Q15"/>
    <mergeCell ref="N14:O14"/>
    <mergeCell ref="P14:Q14"/>
    <mergeCell ref="R14:S14"/>
    <mergeCell ref="T14:U14"/>
    <mergeCell ref="V14:W14"/>
    <mergeCell ref="X14:Y14"/>
    <mergeCell ref="AD15:AE15"/>
    <mergeCell ref="A16:B16"/>
    <mergeCell ref="C16:E16"/>
    <mergeCell ref="J16:K16"/>
    <mergeCell ref="L16:M16"/>
    <mergeCell ref="N16:O16"/>
    <mergeCell ref="P16:Q16"/>
    <mergeCell ref="R16:S16"/>
    <mergeCell ref="T16:U16"/>
    <mergeCell ref="V16:W16"/>
    <mergeCell ref="R15:S15"/>
    <mergeCell ref="AB16:AC16"/>
    <mergeCell ref="AD16:AE16"/>
    <mergeCell ref="A17:B17"/>
    <mergeCell ref="C17:E17"/>
    <mergeCell ref="J17:K17"/>
    <mergeCell ref="L17:M17"/>
    <mergeCell ref="N17:O17"/>
    <mergeCell ref="P17:Q17"/>
    <mergeCell ref="AD17:AE17"/>
    <mergeCell ref="R17:S17"/>
    <mergeCell ref="T17:U17"/>
    <mergeCell ref="V17:W17"/>
    <mergeCell ref="X17:Y17"/>
    <mergeCell ref="Z17:AA17"/>
    <mergeCell ref="AB17:AC17"/>
    <mergeCell ref="A18:B19"/>
    <mergeCell ref="C18:E19"/>
    <mergeCell ref="J18:K18"/>
    <mergeCell ref="L18:M18"/>
    <mergeCell ref="N18:O18"/>
    <mergeCell ref="P18:Q18"/>
    <mergeCell ref="R18:S18"/>
    <mergeCell ref="T18:U18"/>
    <mergeCell ref="V18:W18"/>
    <mergeCell ref="X18:Y18"/>
    <mergeCell ref="Z18:AA18"/>
    <mergeCell ref="AB18:AC18"/>
    <mergeCell ref="AD18:AE18"/>
    <mergeCell ref="J19:O19"/>
    <mergeCell ref="P19:Q19"/>
    <mergeCell ref="R19:S19"/>
    <mergeCell ref="T19:U19"/>
    <mergeCell ref="V19:W19"/>
    <mergeCell ref="X19:Y19"/>
    <mergeCell ref="Z19:AA19"/>
    <mergeCell ref="AB19:AC19"/>
    <mergeCell ref="AD19:AE19"/>
    <mergeCell ref="A20:B21"/>
    <mergeCell ref="C20:F21"/>
    <mergeCell ref="H20:I25"/>
    <mergeCell ref="J20:K20"/>
    <mergeCell ref="L20:M20"/>
    <mergeCell ref="N20:O20"/>
    <mergeCell ref="P20:Q20"/>
    <mergeCell ref="AD20:AE20"/>
    <mergeCell ref="AF20:AG25"/>
    <mergeCell ref="J21:K21"/>
    <mergeCell ref="L21:M21"/>
    <mergeCell ref="N21:O21"/>
    <mergeCell ref="P21:Q21"/>
    <mergeCell ref="R21:S21"/>
    <mergeCell ref="T21:U21"/>
    <mergeCell ref="V21:W21"/>
    <mergeCell ref="X21:Y21"/>
    <mergeCell ref="R20:S20"/>
    <mergeCell ref="T20:U20"/>
    <mergeCell ref="V20:W20"/>
    <mergeCell ref="X20:Y20"/>
    <mergeCell ref="Z20:AA20"/>
    <mergeCell ref="AB20:AC20"/>
    <mergeCell ref="Z21:AA21"/>
    <mergeCell ref="AB21:AC21"/>
    <mergeCell ref="AD21:AE21"/>
    <mergeCell ref="J22:K22"/>
    <mergeCell ref="L22:M22"/>
    <mergeCell ref="N22:O22"/>
    <mergeCell ref="P22:Q22"/>
    <mergeCell ref="R22:S22"/>
    <mergeCell ref="T22:U22"/>
    <mergeCell ref="V22:W22"/>
    <mergeCell ref="R24:S24"/>
    <mergeCell ref="X22:Y22"/>
    <mergeCell ref="Z22:AA22"/>
    <mergeCell ref="AB22:AC22"/>
    <mergeCell ref="AD22:AE22"/>
    <mergeCell ref="J23:K23"/>
    <mergeCell ref="L23:M23"/>
    <mergeCell ref="N23:O23"/>
    <mergeCell ref="P23:Q23"/>
    <mergeCell ref="R23:S23"/>
    <mergeCell ref="T23:U23"/>
    <mergeCell ref="T24:U24"/>
    <mergeCell ref="V24:W24"/>
    <mergeCell ref="X24:Y24"/>
    <mergeCell ref="Z24:AA24"/>
    <mergeCell ref="AB24:AC24"/>
    <mergeCell ref="AD24:AE24"/>
    <mergeCell ref="V23:W23"/>
    <mergeCell ref="X23:Y23"/>
    <mergeCell ref="Z23:AA23"/>
    <mergeCell ref="AB23:AC23"/>
    <mergeCell ref="AD23:AE23"/>
    <mergeCell ref="J24:K24"/>
    <mergeCell ref="L24:M24"/>
    <mergeCell ref="Z25:AA25"/>
    <mergeCell ref="AB25:AC25"/>
    <mergeCell ref="AD25:AE25"/>
    <mergeCell ref="H26:O26"/>
    <mergeCell ref="P26:Q26"/>
    <mergeCell ref="R26:S26"/>
    <mergeCell ref="T26:U26"/>
    <mergeCell ref="V26:W26"/>
    <mergeCell ref="X26:Y26"/>
    <mergeCell ref="Z26:AA26"/>
    <mergeCell ref="J25:O25"/>
    <mergeCell ref="P25:Q25"/>
    <mergeCell ref="R25:S25"/>
    <mergeCell ref="T25:U25"/>
    <mergeCell ref="V25:W25"/>
    <mergeCell ref="X25:Y25"/>
    <mergeCell ref="AB26:AC26"/>
    <mergeCell ref="AD26:AE26"/>
    <mergeCell ref="N24:O24"/>
    <mergeCell ref="P24:Q24"/>
    <mergeCell ref="AF26:AG26"/>
    <mergeCell ref="A29:A31"/>
    <mergeCell ref="B29:B31"/>
    <mergeCell ref="C29:C31"/>
    <mergeCell ref="D29:D31"/>
    <mergeCell ref="E29:E31"/>
    <mergeCell ref="F29:F31"/>
    <mergeCell ref="G29:G31"/>
    <mergeCell ref="AF29:AG29"/>
    <mergeCell ref="H30:H31"/>
    <mergeCell ref="J30:J31"/>
    <mergeCell ref="L30:L31"/>
    <mergeCell ref="N30:N31"/>
    <mergeCell ref="P30:P31"/>
    <mergeCell ref="R30:R31"/>
    <mergeCell ref="T30:T31"/>
    <mergeCell ref="V30:V31"/>
    <mergeCell ref="X30:X31"/>
    <mergeCell ref="T29:U29"/>
    <mergeCell ref="V29:W29"/>
    <mergeCell ref="X29:Y29"/>
    <mergeCell ref="Z29:AA29"/>
    <mergeCell ref="AB29:AC29"/>
    <mergeCell ref="AD29:AE29"/>
    <mergeCell ref="H29:I29"/>
    <mergeCell ref="J29:K29"/>
    <mergeCell ref="L29:M29"/>
    <mergeCell ref="N29:O29"/>
    <mergeCell ref="P29:Q29"/>
    <mergeCell ref="R29:S29"/>
    <mergeCell ref="Z30:Z31"/>
    <mergeCell ref="AB30:AB31"/>
    <mergeCell ref="AD30:AD31"/>
    <mergeCell ref="A32:A41"/>
    <mergeCell ref="B32:B33"/>
    <mergeCell ref="C32:C33"/>
    <mergeCell ref="D32:D33"/>
    <mergeCell ref="E32:E33"/>
    <mergeCell ref="F32:F33"/>
    <mergeCell ref="G32:G33"/>
    <mergeCell ref="T32:T33"/>
    <mergeCell ref="V32:V33"/>
    <mergeCell ref="B36:B37"/>
    <mergeCell ref="C36:C37"/>
    <mergeCell ref="D36:D37"/>
    <mergeCell ref="E36:E37"/>
    <mergeCell ref="F36:F37"/>
    <mergeCell ref="G36:G37"/>
    <mergeCell ref="B34:B35"/>
    <mergeCell ref="C34:C35"/>
    <mergeCell ref="D34:D35"/>
    <mergeCell ref="E34:E35"/>
    <mergeCell ref="F34:F35"/>
    <mergeCell ref="G34:G35"/>
    <mergeCell ref="T36:T37"/>
    <mergeCell ref="V36:V37"/>
    <mergeCell ref="B40:B41"/>
    <mergeCell ref="X32:X33"/>
    <mergeCell ref="Z32:Z33"/>
    <mergeCell ref="AB32:AB33"/>
    <mergeCell ref="AD32:AD33"/>
    <mergeCell ref="H32:H33"/>
    <mergeCell ref="J32:J33"/>
    <mergeCell ref="L32:L33"/>
    <mergeCell ref="N32:N33"/>
    <mergeCell ref="P32:P33"/>
    <mergeCell ref="R32:R33"/>
    <mergeCell ref="Z34:Z35"/>
    <mergeCell ref="AB34:AB35"/>
    <mergeCell ref="AD34:AD35"/>
    <mergeCell ref="H34:H35"/>
    <mergeCell ref="J34:J35"/>
    <mergeCell ref="L34:L35"/>
    <mergeCell ref="N34:N35"/>
    <mergeCell ref="P34:P35"/>
    <mergeCell ref="R34:R35"/>
    <mergeCell ref="T34:T35"/>
    <mergeCell ref="V34:V35"/>
    <mergeCell ref="X34:X35"/>
    <mergeCell ref="X36:X37"/>
    <mergeCell ref="Z36:Z37"/>
    <mergeCell ref="AB36:AB37"/>
    <mergeCell ref="AD36:AD37"/>
    <mergeCell ref="H36:H37"/>
    <mergeCell ref="J36:J37"/>
    <mergeCell ref="L36:L37"/>
    <mergeCell ref="N36:N37"/>
    <mergeCell ref="P36:P37"/>
    <mergeCell ref="R36:R37"/>
    <mergeCell ref="Z38:Z39"/>
    <mergeCell ref="AB38:AB39"/>
    <mergeCell ref="AD38:AD39"/>
    <mergeCell ref="H38:H39"/>
    <mergeCell ref="J38:J39"/>
    <mergeCell ref="L38:L39"/>
    <mergeCell ref="N38:N39"/>
    <mergeCell ref="P38:P39"/>
    <mergeCell ref="R38:R39"/>
    <mergeCell ref="C40:C41"/>
    <mergeCell ref="D40:D41"/>
    <mergeCell ref="E40:E41"/>
    <mergeCell ref="F40:F41"/>
    <mergeCell ref="G40:G41"/>
    <mergeCell ref="T38:T39"/>
    <mergeCell ref="V38:V39"/>
    <mergeCell ref="X38:X39"/>
    <mergeCell ref="B38:B39"/>
    <mergeCell ref="C38:C39"/>
    <mergeCell ref="D38:D39"/>
    <mergeCell ref="E38:E39"/>
    <mergeCell ref="F38:F39"/>
    <mergeCell ref="G38:G39"/>
    <mergeCell ref="T40:T41"/>
    <mergeCell ref="V40:V41"/>
    <mergeCell ref="X40:X41"/>
    <mergeCell ref="Z40:Z41"/>
    <mergeCell ref="AB40:AB41"/>
    <mergeCell ref="AD40:AD41"/>
    <mergeCell ref="H40:H41"/>
    <mergeCell ref="J40:J41"/>
    <mergeCell ref="L40:L41"/>
    <mergeCell ref="N40:N41"/>
    <mergeCell ref="P40:P41"/>
    <mergeCell ref="R40:R41"/>
    <mergeCell ref="AD42:AD43"/>
    <mergeCell ref="B44:B45"/>
    <mergeCell ref="C44:C45"/>
    <mergeCell ref="D44:D45"/>
    <mergeCell ref="E44:E45"/>
    <mergeCell ref="F44:F45"/>
    <mergeCell ref="G44:G45"/>
    <mergeCell ref="H44:H45"/>
    <mergeCell ref="J44:J45"/>
    <mergeCell ref="L44:L45"/>
    <mergeCell ref="R42:R43"/>
    <mergeCell ref="T42:T43"/>
    <mergeCell ref="V42:V43"/>
    <mergeCell ref="X42:X43"/>
    <mergeCell ref="Z42:Z43"/>
    <mergeCell ref="AB42:AB43"/>
    <mergeCell ref="G42:G43"/>
    <mergeCell ref="H42:H43"/>
    <mergeCell ref="J42:J43"/>
    <mergeCell ref="L42:L43"/>
    <mergeCell ref="N42:N43"/>
    <mergeCell ref="P42:P43"/>
    <mergeCell ref="B42:B43"/>
    <mergeCell ref="C42:C43"/>
    <mergeCell ref="Z44:Z45"/>
    <mergeCell ref="AB44:AB45"/>
    <mergeCell ref="AD44:AD45"/>
    <mergeCell ref="B46:B47"/>
    <mergeCell ref="C46:C47"/>
    <mergeCell ref="D46:D47"/>
    <mergeCell ref="E46:E47"/>
    <mergeCell ref="F46:F47"/>
    <mergeCell ref="G46:G47"/>
    <mergeCell ref="H46:H47"/>
    <mergeCell ref="N44:N45"/>
    <mergeCell ref="P44:P45"/>
    <mergeCell ref="R44:R45"/>
    <mergeCell ref="T44:T45"/>
    <mergeCell ref="V44:V45"/>
    <mergeCell ref="X44:X45"/>
    <mergeCell ref="V46:V47"/>
    <mergeCell ref="X46:X47"/>
    <mergeCell ref="Z46:Z47"/>
    <mergeCell ref="AB46:AB47"/>
    <mergeCell ref="AD46:AD47"/>
    <mergeCell ref="R46:R47"/>
    <mergeCell ref="T46:T47"/>
    <mergeCell ref="B48:B49"/>
    <mergeCell ref="C48:C49"/>
    <mergeCell ref="D48:D49"/>
    <mergeCell ref="E48:E49"/>
    <mergeCell ref="F48:F49"/>
    <mergeCell ref="J46:J47"/>
    <mergeCell ref="L46:L47"/>
    <mergeCell ref="N46:N47"/>
    <mergeCell ref="P46:P47"/>
    <mergeCell ref="AD48:AD49"/>
    <mergeCell ref="B50:B51"/>
    <mergeCell ref="C50:C51"/>
    <mergeCell ref="D50:D51"/>
    <mergeCell ref="E50:E51"/>
    <mergeCell ref="F50:F51"/>
    <mergeCell ref="G50:G51"/>
    <mergeCell ref="H50:H51"/>
    <mergeCell ref="J50:J51"/>
    <mergeCell ref="L50:L51"/>
    <mergeCell ref="R48:R49"/>
    <mergeCell ref="T48:T49"/>
    <mergeCell ref="V48:V49"/>
    <mergeCell ref="X48:X49"/>
    <mergeCell ref="Z48:Z49"/>
    <mergeCell ref="AB48:AB49"/>
    <mergeCell ref="G48:G49"/>
    <mergeCell ref="H48:H49"/>
    <mergeCell ref="J48:J49"/>
    <mergeCell ref="L48:L49"/>
    <mergeCell ref="N48:N49"/>
    <mergeCell ref="P48:P49"/>
    <mergeCell ref="Z50:Z51"/>
    <mergeCell ref="AB50:AB51"/>
    <mergeCell ref="AD50:AD51"/>
    <mergeCell ref="A52:A61"/>
    <mergeCell ref="B52:B53"/>
    <mergeCell ref="C52:C53"/>
    <mergeCell ref="D52:D53"/>
    <mergeCell ref="E52:E53"/>
    <mergeCell ref="F52:F53"/>
    <mergeCell ref="G52:G53"/>
    <mergeCell ref="N50:N51"/>
    <mergeCell ref="P50:P51"/>
    <mergeCell ref="R50:R51"/>
    <mergeCell ref="T50:T51"/>
    <mergeCell ref="V50:V51"/>
    <mergeCell ref="X50:X51"/>
    <mergeCell ref="A42:A51"/>
    <mergeCell ref="D42:D43"/>
    <mergeCell ref="E42:E43"/>
    <mergeCell ref="F42:F43"/>
    <mergeCell ref="Z52:Z53"/>
    <mergeCell ref="AB52:AB53"/>
    <mergeCell ref="AD52:AD53"/>
    <mergeCell ref="H52:H53"/>
    <mergeCell ref="J52:J53"/>
    <mergeCell ref="L52:L53"/>
    <mergeCell ref="N52:N53"/>
    <mergeCell ref="P52:P53"/>
    <mergeCell ref="R52:R53"/>
    <mergeCell ref="B54:B55"/>
    <mergeCell ref="C54:C55"/>
    <mergeCell ref="D54:D55"/>
    <mergeCell ref="E54:E55"/>
    <mergeCell ref="F54:F55"/>
    <mergeCell ref="G54:G55"/>
    <mergeCell ref="H54:H55"/>
    <mergeCell ref="J54:J55"/>
    <mergeCell ref="L54:L55"/>
    <mergeCell ref="N54:N55"/>
    <mergeCell ref="P54:P55"/>
    <mergeCell ref="R54:R55"/>
    <mergeCell ref="T52:T53"/>
    <mergeCell ref="V52:V53"/>
    <mergeCell ref="X52:X53"/>
    <mergeCell ref="T54:T55"/>
    <mergeCell ref="V54:V55"/>
    <mergeCell ref="X54:X55"/>
    <mergeCell ref="Z54:Z55"/>
    <mergeCell ref="AB54:AB55"/>
    <mergeCell ref="AD54:AD55"/>
    <mergeCell ref="Z56:Z57"/>
    <mergeCell ref="AB56:AB57"/>
    <mergeCell ref="AD56:AD57"/>
    <mergeCell ref="H56:H57"/>
    <mergeCell ref="J56:J57"/>
    <mergeCell ref="L56:L57"/>
    <mergeCell ref="N56:N57"/>
    <mergeCell ref="P56:P57"/>
    <mergeCell ref="R56:R57"/>
    <mergeCell ref="B58:B59"/>
    <mergeCell ref="C58:C59"/>
    <mergeCell ref="D58:D59"/>
    <mergeCell ref="E58:E59"/>
    <mergeCell ref="F58:F59"/>
    <mergeCell ref="G58:G59"/>
    <mergeCell ref="T56:T57"/>
    <mergeCell ref="V56:V57"/>
    <mergeCell ref="X56:X57"/>
    <mergeCell ref="B56:B57"/>
    <mergeCell ref="C56:C57"/>
    <mergeCell ref="D56:D57"/>
    <mergeCell ref="E56:E57"/>
    <mergeCell ref="F56:F57"/>
    <mergeCell ref="G56:G57"/>
    <mergeCell ref="T58:T59"/>
    <mergeCell ref="V58:V59"/>
    <mergeCell ref="X58:X59"/>
    <mergeCell ref="Z58:Z59"/>
    <mergeCell ref="AB58:AB59"/>
    <mergeCell ref="AD58:AD59"/>
    <mergeCell ref="H58:H59"/>
    <mergeCell ref="J58:J59"/>
    <mergeCell ref="L58:L59"/>
    <mergeCell ref="N58:N59"/>
    <mergeCell ref="P58:P59"/>
    <mergeCell ref="R58:R59"/>
    <mergeCell ref="V60:V61"/>
    <mergeCell ref="X60:X61"/>
    <mergeCell ref="Z60:Z61"/>
    <mergeCell ref="AB60:AB61"/>
    <mergeCell ref="AD60:AD61"/>
    <mergeCell ref="H60:H61"/>
    <mergeCell ref="J60:J61"/>
    <mergeCell ref="L60:L61"/>
    <mergeCell ref="N60:N61"/>
    <mergeCell ref="P60:P61"/>
    <mergeCell ref="R60:R61"/>
    <mergeCell ref="A70:P70"/>
    <mergeCell ref="A71:P71"/>
    <mergeCell ref="A64:P64"/>
    <mergeCell ref="A65:P65"/>
    <mergeCell ref="A66:P66"/>
    <mergeCell ref="A67:P67"/>
    <mergeCell ref="A68:P68"/>
    <mergeCell ref="A69:P69"/>
    <mergeCell ref="T60:T61"/>
    <mergeCell ref="B60:B61"/>
    <mergeCell ref="C60:C61"/>
    <mergeCell ref="D60:D61"/>
    <mergeCell ref="E60:E61"/>
    <mergeCell ref="F60:F61"/>
    <mergeCell ref="G60:G6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1"/>
  <sheetViews>
    <sheetView tabSelected="1" view="pageBreakPreview" zoomScale="70" zoomScaleNormal="10" zoomScaleSheetLayoutView="70" workbookViewId="0">
      <selection activeCell="A11" sqref="A11:B12"/>
    </sheetView>
  </sheetViews>
  <sheetFormatPr defaultColWidth="8.69921875" defaultRowHeight="13.2" x14ac:dyDescent="0.45"/>
  <cols>
    <col min="1" max="1" width="9.19921875" style="1" customWidth="1"/>
    <col min="2" max="2" width="16.5" style="1" customWidth="1"/>
    <col min="3" max="3" width="23.5" style="1" customWidth="1"/>
    <col min="4" max="4" width="8.69921875" style="1"/>
    <col min="5" max="31" width="8.8984375" style="1" bestFit="1" customWidth="1"/>
    <col min="32" max="32" width="10.8984375" style="1" customWidth="1"/>
    <col min="33" max="33" width="11.59765625" style="1" bestFit="1" customWidth="1"/>
    <col min="34" max="16384" width="8.69921875" style="1"/>
  </cols>
  <sheetData>
    <row r="1" spans="1:33" ht="16.5" customHeight="1" x14ac:dyDescent="0.45">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0" t="s">
        <v>90</v>
      </c>
    </row>
    <row r="2" spans="1:33" ht="15" customHeight="1" x14ac:dyDescent="0.45">
      <c r="A2" s="1" t="s">
        <v>91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ht="15" customHeight="1" x14ac:dyDescent="0.4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row>
    <row r="4" spans="1:33" ht="15" customHeight="1" thickBot="1" x14ac:dyDescent="0.5">
      <c r="A4" s="1" t="s">
        <v>82</v>
      </c>
      <c r="H4" s="1" t="s">
        <v>71</v>
      </c>
    </row>
    <row r="5" spans="1:33" ht="15" customHeight="1" x14ac:dyDescent="0.45">
      <c r="A5" s="99" t="s">
        <v>1</v>
      </c>
      <c r="B5" s="99"/>
      <c r="C5" s="112" t="s">
        <v>2</v>
      </c>
      <c r="D5" s="113"/>
      <c r="E5" s="114"/>
      <c r="F5" s="7"/>
      <c r="H5" s="138" t="s">
        <v>38</v>
      </c>
      <c r="I5" s="139"/>
      <c r="J5" s="124" t="s">
        <v>39</v>
      </c>
      <c r="K5" s="125"/>
      <c r="L5" s="146" t="s">
        <v>30</v>
      </c>
      <c r="M5" s="139"/>
      <c r="N5" s="146" t="s">
        <v>89</v>
      </c>
      <c r="O5" s="139"/>
      <c r="P5" s="124" t="s">
        <v>31</v>
      </c>
      <c r="Q5" s="125"/>
      <c r="R5" s="124" t="s">
        <v>49</v>
      </c>
      <c r="S5" s="125"/>
      <c r="T5" s="124" t="s">
        <v>32</v>
      </c>
      <c r="U5" s="125"/>
      <c r="V5" s="124" t="s">
        <v>33</v>
      </c>
      <c r="W5" s="125"/>
      <c r="X5" s="124" t="s">
        <v>46</v>
      </c>
      <c r="Y5" s="125"/>
      <c r="Z5" s="124" t="s">
        <v>47</v>
      </c>
      <c r="AA5" s="125"/>
      <c r="AB5" s="124" t="s">
        <v>61</v>
      </c>
      <c r="AC5" s="125"/>
      <c r="AD5" s="124" t="s">
        <v>34</v>
      </c>
      <c r="AE5" s="130"/>
      <c r="AF5" s="132" t="s">
        <v>64</v>
      </c>
      <c r="AG5" s="133"/>
    </row>
    <row r="6" spans="1:33" ht="15" customHeight="1" x14ac:dyDescent="0.45">
      <c r="A6" s="99" t="s">
        <v>3</v>
      </c>
      <c r="B6" s="99"/>
      <c r="C6" s="112" t="s">
        <v>4</v>
      </c>
      <c r="D6" s="113"/>
      <c r="E6" s="114"/>
      <c r="F6" s="7"/>
      <c r="H6" s="140"/>
      <c r="I6" s="141"/>
      <c r="J6" s="126"/>
      <c r="K6" s="127"/>
      <c r="L6" s="147"/>
      <c r="M6" s="141"/>
      <c r="N6" s="147"/>
      <c r="O6" s="141"/>
      <c r="P6" s="126"/>
      <c r="Q6" s="127"/>
      <c r="R6" s="126"/>
      <c r="S6" s="127"/>
      <c r="T6" s="126"/>
      <c r="U6" s="127"/>
      <c r="V6" s="126"/>
      <c r="W6" s="127"/>
      <c r="X6" s="126"/>
      <c r="Y6" s="127"/>
      <c r="Z6" s="126"/>
      <c r="AA6" s="127"/>
      <c r="AB6" s="126"/>
      <c r="AC6" s="127"/>
      <c r="AD6" s="126"/>
      <c r="AE6" s="131"/>
      <c r="AF6" s="134"/>
      <c r="AG6" s="135"/>
    </row>
    <row r="7" spans="1:33" ht="15" customHeight="1" thickBot="1" x14ac:dyDescent="0.5">
      <c r="A7" s="99" t="s">
        <v>5</v>
      </c>
      <c r="B7" s="99"/>
      <c r="C7" s="112" t="s">
        <v>6</v>
      </c>
      <c r="D7" s="113"/>
      <c r="E7" s="114"/>
      <c r="F7" s="7"/>
      <c r="H7" s="142"/>
      <c r="I7" s="143"/>
      <c r="J7" s="144"/>
      <c r="K7" s="145"/>
      <c r="L7" s="148"/>
      <c r="M7" s="143"/>
      <c r="N7" s="148"/>
      <c r="O7" s="143"/>
      <c r="P7" s="144"/>
      <c r="Q7" s="145"/>
      <c r="R7" s="128" t="s">
        <v>52</v>
      </c>
      <c r="S7" s="136"/>
      <c r="T7" s="128" t="s">
        <v>53</v>
      </c>
      <c r="U7" s="136"/>
      <c r="V7" s="128" t="s">
        <v>58</v>
      </c>
      <c r="W7" s="136"/>
      <c r="X7" s="128" t="s">
        <v>59</v>
      </c>
      <c r="Y7" s="136"/>
      <c r="Z7" s="128" t="s">
        <v>60</v>
      </c>
      <c r="AA7" s="136"/>
      <c r="AB7" s="128" t="s">
        <v>54</v>
      </c>
      <c r="AC7" s="136"/>
      <c r="AD7" s="128" t="s">
        <v>55</v>
      </c>
      <c r="AE7" s="129"/>
      <c r="AF7" s="134"/>
      <c r="AG7" s="135"/>
    </row>
    <row r="8" spans="1:33" ht="15" customHeight="1" thickBot="1" x14ac:dyDescent="0.5">
      <c r="A8" s="99" t="s">
        <v>7</v>
      </c>
      <c r="B8" s="99"/>
      <c r="C8" s="112" t="s">
        <v>8</v>
      </c>
      <c r="D8" s="113"/>
      <c r="E8" s="114"/>
      <c r="F8" s="7"/>
      <c r="H8" s="82" t="s">
        <v>35</v>
      </c>
      <c r="I8" s="83"/>
      <c r="J8" s="88" t="str">
        <f>IF(ISBLANK(B32),"",B32)</f>
        <v>異形棒鋼</v>
      </c>
      <c r="K8" s="89"/>
      <c r="L8" s="88" t="str">
        <f>IF(ISBLANK(B32),"",C32)</f>
        <v>SD295 D16</v>
      </c>
      <c r="M8" s="89"/>
      <c r="N8" s="90" t="str">
        <f>IF(ISBLANK(B32),"",D32)</f>
        <v>t</v>
      </c>
      <c r="O8" s="91"/>
      <c r="P8" s="92">
        <f>IF(ISBLANK(B32),"",E32)</f>
        <v>120</v>
      </c>
      <c r="Q8" s="93"/>
      <c r="R8" s="92">
        <f>IF(ISBLANK(B32),"",F32)</f>
        <v>120</v>
      </c>
      <c r="S8" s="93"/>
      <c r="T8" s="92">
        <f>IF(ISBLANK(B32),"",G32)</f>
        <v>80000</v>
      </c>
      <c r="U8" s="93"/>
      <c r="V8" s="97">
        <f>IF(ISBLANK(B32),"",ROUNDDOWN(R8*T8*$C$13*1.1,0))</f>
        <v>10147167</v>
      </c>
      <c r="W8" s="98"/>
      <c r="X8" s="92">
        <f>IF(ISBLANK(B32),"",ROUNDDOWN(AG32*1.1,0))</f>
        <v>13200000</v>
      </c>
      <c r="Y8" s="93"/>
      <c r="Z8" s="92">
        <f>IF(ISBLANK(B32),"",ROUNDDOWN(AG33*$C$13*1.1,0))</f>
        <v>11415563</v>
      </c>
      <c r="AA8" s="93"/>
      <c r="AB8" s="92">
        <f>IF(ISBLANK(B32),"",MIN(X8,Z8))</f>
        <v>11415563</v>
      </c>
      <c r="AC8" s="93"/>
      <c r="AD8" s="92">
        <f>IF(ISBLANK(B32),"",AB8-V8)</f>
        <v>1268396</v>
      </c>
      <c r="AE8" s="94"/>
      <c r="AF8" s="95" t="str">
        <f>IF(AD13="－","－",IF(AD13&gt;C16,"○","×"))</f>
        <v>○</v>
      </c>
      <c r="AG8" s="96"/>
    </row>
    <row r="9" spans="1:33" ht="15" customHeight="1" thickBot="1" x14ac:dyDescent="0.5">
      <c r="A9" s="99" t="s">
        <v>9</v>
      </c>
      <c r="B9" s="99"/>
      <c r="C9" s="112" t="s">
        <v>10</v>
      </c>
      <c r="D9" s="113"/>
      <c r="E9" s="114"/>
      <c r="F9" s="7"/>
      <c r="H9" s="84"/>
      <c r="I9" s="85"/>
      <c r="J9" s="61" t="str">
        <f>IF(ISBLANK(B34),"",B34)</f>
        <v/>
      </c>
      <c r="K9" s="62"/>
      <c r="L9" s="61" t="str">
        <f>IF(ISBLANK(B34),"",C34)</f>
        <v/>
      </c>
      <c r="M9" s="62"/>
      <c r="N9" s="63" t="str">
        <f>IF(ISBLANK(B34),"",D34)</f>
        <v/>
      </c>
      <c r="O9" s="64"/>
      <c r="P9" s="58" t="str">
        <f>IF(ISBLANK(B34),"",E34)</f>
        <v/>
      </c>
      <c r="Q9" s="59"/>
      <c r="R9" s="58" t="str">
        <f>IF(ISBLANK(B34),"",F34)</f>
        <v/>
      </c>
      <c r="S9" s="59"/>
      <c r="T9" s="58" t="str">
        <f>IF(ISBLANK(B34),"",G34)</f>
        <v/>
      </c>
      <c r="U9" s="59"/>
      <c r="V9" s="68" t="str">
        <f>IF(ISBLANK(B34),"",ROUNDDOWN(R9*T9*$C$13*1.1,0))</f>
        <v/>
      </c>
      <c r="W9" s="69"/>
      <c r="X9" s="58" t="str">
        <f>IF(ISBLANK(B34),"",ROUNDDOWN(AG34*1.1,0))</f>
        <v/>
      </c>
      <c r="Y9" s="59"/>
      <c r="Z9" s="58" t="str">
        <f>IF(ISBLANK(B34),"",ROUNDDOWN(AG35*$C$13*1.1,0))</f>
        <v/>
      </c>
      <c r="AA9" s="59"/>
      <c r="AB9" s="58" t="str">
        <f>IF(ISBLANK(B34),"",MIN(X9,Z9))</f>
        <v/>
      </c>
      <c r="AC9" s="59"/>
      <c r="AD9" s="58" t="str">
        <f>IF(ISBLANK(B34),"",AB9-V9)</f>
        <v/>
      </c>
      <c r="AE9" s="60"/>
      <c r="AF9" s="95"/>
      <c r="AG9" s="96"/>
    </row>
    <row r="10" spans="1:33" ht="15" customHeight="1" thickBot="1" x14ac:dyDescent="0.5">
      <c r="A10" s="63" t="s">
        <v>11</v>
      </c>
      <c r="B10" s="64"/>
      <c r="C10" s="121">
        <v>66968000</v>
      </c>
      <c r="D10" s="122"/>
      <c r="E10" s="123"/>
      <c r="F10" s="8"/>
      <c r="H10" s="84"/>
      <c r="I10" s="85"/>
      <c r="J10" s="61" t="str">
        <f>IF(ISBLANK(B36),"",B36)</f>
        <v/>
      </c>
      <c r="K10" s="62"/>
      <c r="L10" s="61" t="str">
        <f>IF(ISBLANK(B36),"",C36)</f>
        <v/>
      </c>
      <c r="M10" s="62"/>
      <c r="N10" s="63" t="str">
        <f>IF(ISBLANK(B36),"",D36)</f>
        <v/>
      </c>
      <c r="O10" s="64"/>
      <c r="P10" s="58" t="str">
        <f>IF(ISBLANK(B36),"",E36)</f>
        <v/>
      </c>
      <c r="Q10" s="59"/>
      <c r="R10" s="58" t="str">
        <f>IF(ISBLANK(B36),"",F36)</f>
        <v/>
      </c>
      <c r="S10" s="59"/>
      <c r="T10" s="58" t="str">
        <f>IF(ISBLANK(B36),"",G36)</f>
        <v/>
      </c>
      <c r="U10" s="59"/>
      <c r="V10" s="68" t="str">
        <f>IF(ISBLANK(B36),"",ROUNDDOWN(R10*T10*$C$13*1.1,0))</f>
        <v/>
      </c>
      <c r="W10" s="69"/>
      <c r="X10" s="58" t="str">
        <f>IF(ISBLANK(B36),"",ROUNDDOWN(AG36*1.1,0))</f>
        <v/>
      </c>
      <c r="Y10" s="59"/>
      <c r="Z10" s="58" t="str">
        <f>IF(ISBLANK(B36),"",ROUNDDOWN(AG37*$C$13*1.1,0))</f>
        <v/>
      </c>
      <c r="AA10" s="59"/>
      <c r="AB10" s="58" t="str">
        <f>IF(ISBLANK(B36),"",MIN(X10,Z10))</f>
        <v/>
      </c>
      <c r="AC10" s="59"/>
      <c r="AD10" s="58" t="str">
        <f>IF(ISBLANK(B36),"",AB10-V10)</f>
        <v/>
      </c>
      <c r="AE10" s="60"/>
      <c r="AF10" s="95"/>
      <c r="AG10" s="96"/>
    </row>
    <row r="11" spans="1:33" ht="15" customHeight="1" thickBot="1" x14ac:dyDescent="0.5">
      <c r="A11" s="99" t="s">
        <v>92</v>
      </c>
      <c r="B11" s="99"/>
      <c r="C11" s="121">
        <v>64350000</v>
      </c>
      <c r="D11" s="122"/>
      <c r="E11" s="123"/>
      <c r="F11" s="8"/>
      <c r="H11" s="84"/>
      <c r="I11" s="85"/>
      <c r="J11" s="61" t="str">
        <f>IF(ISBLANK(B38),"",B38)</f>
        <v/>
      </c>
      <c r="K11" s="62"/>
      <c r="L11" s="61" t="str">
        <f>IF(ISBLANK(B38),"",C38)</f>
        <v/>
      </c>
      <c r="M11" s="62"/>
      <c r="N11" s="63" t="str">
        <f>IF(ISBLANK(B38),"",D38)</f>
        <v/>
      </c>
      <c r="O11" s="64"/>
      <c r="P11" s="58" t="str">
        <f>IF(ISBLANK(B38),"",E38)</f>
        <v/>
      </c>
      <c r="Q11" s="59"/>
      <c r="R11" s="58" t="str">
        <f>IF(ISBLANK(B38),"",F38)</f>
        <v/>
      </c>
      <c r="S11" s="59"/>
      <c r="T11" s="58" t="str">
        <f>IF(ISBLANK(B38),"",G38)</f>
        <v/>
      </c>
      <c r="U11" s="59"/>
      <c r="V11" s="68" t="str">
        <f>IF(ISBLANK(B38),"",ROUNDDOWN(R11*T11*$C$13*1.1,0))</f>
        <v/>
      </c>
      <c r="W11" s="69"/>
      <c r="X11" s="58" t="str">
        <f>IF(ISBLANK(B38),"",ROUNDDOWN(AG38*1.1,0))</f>
        <v/>
      </c>
      <c r="Y11" s="59"/>
      <c r="Z11" s="58" t="str">
        <f>IF(ISBLANK(B38),"",ROUNDDOWN(AG39*$C$13*1.1,0))</f>
        <v/>
      </c>
      <c r="AA11" s="59"/>
      <c r="AB11" s="58" t="str">
        <f>IF(ISBLANK(B38),"",MIN(X11,Z11))</f>
        <v/>
      </c>
      <c r="AC11" s="59"/>
      <c r="AD11" s="58" t="str">
        <f>IF(ISBLANK(B38),"",AB11-V11)</f>
        <v/>
      </c>
      <c r="AE11" s="60"/>
      <c r="AF11" s="95"/>
      <c r="AG11" s="96"/>
    </row>
    <row r="12" spans="1:33" ht="15" customHeight="1" thickBot="1" x14ac:dyDescent="0.5">
      <c r="A12" s="99" t="s">
        <v>93</v>
      </c>
      <c r="B12" s="99"/>
      <c r="C12" s="121">
        <v>64350000</v>
      </c>
      <c r="D12" s="122"/>
      <c r="E12" s="123"/>
      <c r="F12" s="8" t="s">
        <v>75</v>
      </c>
      <c r="H12" s="84"/>
      <c r="I12" s="85"/>
      <c r="J12" s="70" t="str">
        <f>IF(ISBLANK(B40),"",B40)</f>
        <v/>
      </c>
      <c r="K12" s="71"/>
      <c r="L12" s="70" t="str">
        <f>IF(ISBLANK(B40),"",C40)</f>
        <v/>
      </c>
      <c r="M12" s="71"/>
      <c r="N12" s="32" t="str">
        <f>IF(ISBLANK(B40),"",D40)</f>
        <v/>
      </c>
      <c r="O12" s="33"/>
      <c r="P12" s="34" t="str">
        <f>IF(ISBLANK(B40),"",E40)</f>
        <v/>
      </c>
      <c r="Q12" s="35"/>
      <c r="R12" s="34" t="str">
        <f>IF(ISBLANK(B40),"",F40)</f>
        <v/>
      </c>
      <c r="S12" s="35"/>
      <c r="T12" s="34" t="str">
        <f>IF(ISBLANK(B40),"",G40)</f>
        <v/>
      </c>
      <c r="U12" s="35"/>
      <c r="V12" s="65" t="str">
        <f>IF(ISBLANK(B40),"",ROUNDDOWN(R12*T12*$C$13*1.1,0))</f>
        <v/>
      </c>
      <c r="W12" s="66"/>
      <c r="X12" s="34" t="str">
        <f>IF(ISBLANK(B40),"",ROUNDDOWN(AG40*1.1,0))</f>
        <v/>
      </c>
      <c r="Y12" s="35"/>
      <c r="Z12" s="34" t="str">
        <f>IF(ISBLANK(B40),"",ROUNDDOWN(AG41*$C$13*1.1,0))</f>
        <v/>
      </c>
      <c r="AA12" s="35"/>
      <c r="AB12" s="34" t="str">
        <f>IF(ISBLANK(B40),"",MIN(X12,Z12))</f>
        <v/>
      </c>
      <c r="AC12" s="35"/>
      <c r="AD12" s="34" t="str">
        <f>IF(ISBLANK(B40),"",AB12-V12)</f>
        <v/>
      </c>
      <c r="AE12" s="67"/>
      <c r="AF12" s="95"/>
      <c r="AG12" s="96"/>
    </row>
    <row r="13" spans="1:33" ht="15" customHeight="1" thickTop="1" thickBot="1" x14ac:dyDescent="0.5">
      <c r="A13" s="99" t="s">
        <v>12</v>
      </c>
      <c r="B13" s="99"/>
      <c r="C13" s="115">
        <f>IFERROR(ROUNDDOWN(C11/C10,6),"")</f>
        <v>0.96090600000000004</v>
      </c>
      <c r="D13" s="116"/>
      <c r="E13" s="117"/>
      <c r="F13" s="9"/>
      <c r="H13" s="86"/>
      <c r="I13" s="87"/>
      <c r="J13" s="118" t="s">
        <v>44</v>
      </c>
      <c r="K13" s="119"/>
      <c r="L13" s="119"/>
      <c r="M13" s="119"/>
      <c r="N13" s="119"/>
      <c r="O13" s="120"/>
      <c r="P13" s="51" t="s">
        <v>50</v>
      </c>
      <c r="Q13" s="52"/>
      <c r="R13" s="53" t="s">
        <v>50</v>
      </c>
      <c r="S13" s="54"/>
      <c r="T13" s="53" t="s">
        <v>50</v>
      </c>
      <c r="U13" s="54"/>
      <c r="V13" s="43">
        <f>IF(V8="","－",SUM(V8:W12))</f>
        <v>10147167</v>
      </c>
      <c r="W13" s="44"/>
      <c r="X13" s="43">
        <f t="shared" ref="X13" si="0">IF(X8="","－",SUM(X8:Y12))</f>
        <v>13200000</v>
      </c>
      <c r="Y13" s="44"/>
      <c r="Z13" s="43">
        <f t="shared" ref="Z13" si="1">IF(Z8="","－",SUM(Z8:AA12))</f>
        <v>11415563</v>
      </c>
      <c r="AA13" s="44"/>
      <c r="AB13" s="43">
        <f>IF(AB8="","－",SUM(AB8:AC12))</f>
        <v>11415563</v>
      </c>
      <c r="AC13" s="44"/>
      <c r="AD13" s="43">
        <f t="shared" ref="AD13" si="2">IF(AD8="","－",SUM(AD8:AE12))</f>
        <v>1268396</v>
      </c>
      <c r="AE13" s="44"/>
      <c r="AF13" s="95"/>
      <c r="AG13" s="96"/>
    </row>
    <row r="14" spans="1:33" ht="15" customHeight="1" thickBot="1" x14ac:dyDescent="0.5">
      <c r="A14" s="99" t="s">
        <v>40</v>
      </c>
      <c r="B14" s="99"/>
      <c r="C14" s="112" t="s">
        <v>41</v>
      </c>
      <c r="D14" s="113"/>
      <c r="E14" s="114"/>
      <c r="H14" s="82" t="s">
        <v>36</v>
      </c>
      <c r="I14" s="83"/>
      <c r="J14" s="88" t="str">
        <f>IF(ISBLANK(B42),"",B42)</f>
        <v>軽油</v>
      </c>
      <c r="K14" s="89"/>
      <c r="L14" s="88" t="str">
        <f>IF(ISBLANK(B42),"",C42)</f>
        <v>1.2号</v>
      </c>
      <c r="M14" s="89"/>
      <c r="N14" s="90" t="str">
        <f>IF(ISBLANK(B42),"",D42)</f>
        <v>L</v>
      </c>
      <c r="O14" s="91"/>
      <c r="P14" s="92">
        <f>IF(ISBLANK(B42),"",E42)</f>
        <v>1000</v>
      </c>
      <c r="Q14" s="93"/>
      <c r="R14" s="92">
        <f>IF(ISBLANK(B42),"",F42)</f>
        <v>1000</v>
      </c>
      <c r="S14" s="93"/>
      <c r="T14" s="92">
        <f>IF(ISBLANK(B42),"",G42)</f>
        <v>136</v>
      </c>
      <c r="U14" s="93"/>
      <c r="V14" s="97">
        <f>IF(ISBLANK(B42),"",ROUNDDOWN(R14*T14*$C$13*1.1,0))</f>
        <v>143751</v>
      </c>
      <c r="W14" s="98"/>
      <c r="X14" s="92">
        <f>IF(ISBLANK(B42),"",ROUNDDOWN(AG42*1.1,0))</f>
        <v>156244</v>
      </c>
      <c r="Y14" s="93"/>
      <c r="Z14" s="92">
        <f>IF(ISBLANK(B42),"",ROUNDDOWN(AG43*$C$13*1.1,0))</f>
        <v>147176</v>
      </c>
      <c r="AA14" s="93"/>
      <c r="AB14" s="92">
        <f>IF(ISBLANK(B42),"",MIN(X14,Z14))</f>
        <v>147176</v>
      </c>
      <c r="AC14" s="93"/>
      <c r="AD14" s="92">
        <f>IF(ISBLANK(B42),"",AB14-V14)</f>
        <v>3425</v>
      </c>
      <c r="AE14" s="94"/>
      <c r="AF14" s="95" t="str">
        <f>IF(AD19="－","－",IF(AD19&gt;C16,"○","×"))</f>
        <v>×</v>
      </c>
      <c r="AG14" s="96"/>
    </row>
    <row r="15" spans="1:33" ht="15" customHeight="1" thickBot="1" x14ac:dyDescent="0.5">
      <c r="A15" s="99" t="s">
        <v>63</v>
      </c>
      <c r="B15" s="99"/>
      <c r="C15" s="106">
        <v>12000000</v>
      </c>
      <c r="D15" s="107"/>
      <c r="E15" s="108"/>
      <c r="F15" s="8" t="s">
        <v>76</v>
      </c>
      <c r="H15" s="84"/>
      <c r="I15" s="85"/>
      <c r="J15" s="61" t="str">
        <f>IF(ISBLANK(B44),"",B44)</f>
        <v/>
      </c>
      <c r="K15" s="62"/>
      <c r="L15" s="61" t="str">
        <f>IF(ISBLANK(B44),"",C44)</f>
        <v/>
      </c>
      <c r="M15" s="62"/>
      <c r="N15" s="63" t="str">
        <f>IF(ISBLANK(B44),"",D44)</f>
        <v/>
      </c>
      <c r="O15" s="64"/>
      <c r="P15" s="58" t="str">
        <f>IF(ISBLANK(B44),"",E44)</f>
        <v/>
      </c>
      <c r="Q15" s="59"/>
      <c r="R15" s="58" t="str">
        <f>IF(ISBLANK(B44),"",F44)</f>
        <v/>
      </c>
      <c r="S15" s="59"/>
      <c r="T15" s="58" t="str">
        <f>IF(ISBLANK(B44),"",G44)</f>
        <v/>
      </c>
      <c r="U15" s="59"/>
      <c r="V15" s="68" t="str">
        <f>IF(ISBLANK(B44),"",ROUNDDOWN(R15*T15*$C$13*1.1,0))</f>
        <v/>
      </c>
      <c r="W15" s="69"/>
      <c r="X15" s="58" t="str">
        <f>IF(ISBLANK(B44),"",ROUNDDOWN(AG44*1.1,0))</f>
        <v/>
      </c>
      <c r="Y15" s="59"/>
      <c r="Z15" s="58" t="str">
        <f>IF(ISBLANK(B44),"",ROUNDDOWN(AG45*$C$13*1.1,0))</f>
        <v/>
      </c>
      <c r="AA15" s="59"/>
      <c r="AB15" s="58" t="str">
        <f>IF(ISBLANK(B44),"",MIN(X15,Z15))</f>
        <v/>
      </c>
      <c r="AC15" s="59"/>
      <c r="AD15" s="58" t="str">
        <f>IF(ISBLANK(B44),"",AB15-V15)</f>
        <v/>
      </c>
      <c r="AE15" s="60"/>
      <c r="AF15" s="95"/>
      <c r="AG15" s="96"/>
    </row>
    <row r="16" spans="1:33" ht="15" customHeight="1" thickBot="1" x14ac:dyDescent="0.5">
      <c r="A16" s="99" t="s">
        <v>62</v>
      </c>
      <c r="B16" s="99"/>
      <c r="C16" s="109">
        <f>(C12-C15)*0.01</f>
        <v>523500</v>
      </c>
      <c r="D16" s="110"/>
      <c r="E16" s="111"/>
      <c r="F16" s="1" t="s">
        <v>77</v>
      </c>
      <c r="H16" s="84"/>
      <c r="I16" s="85"/>
      <c r="J16" s="61" t="str">
        <f>IF(ISBLANK(B46),"",B46)</f>
        <v/>
      </c>
      <c r="K16" s="62"/>
      <c r="L16" s="61" t="str">
        <f>IF(ISBLANK(B46),"",C46)</f>
        <v/>
      </c>
      <c r="M16" s="62"/>
      <c r="N16" s="63" t="str">
        <f>IF(ISBLANK(B46),"",D46)</f>
        <v/>
      </c>
      <c r="O16" s="64"/>
      <c r="P16" s="58" t="str">
        <f>IF(ISBLANK(B46),"",E46)</f>
        <v/>
      </c>
      <c r="Q16" s="59"/>
      <c r="R16" s="58" t="str">
        <f>IF(ISBLANK(B46),"",F46)</f>
        <v/>
      </c>
      <c r="S16" s="59"/>
      <c r="T16" s="58" t="str">
        <f>IF(ISBLANK(B46),"",G46)</f>
        <v/>
      </c>
      <c r="U16" s="59"/>
      <c r="V16" s="68" t="str">
        <f>IF(ISBLANK(B46),"",ROUNDDOWN(R16*T16*$C$13*1.1,0))</f>
        <v/>
      </c>
      <c r="W16" s="69"/>
      <c r="X16" s="58" t="str">
        <f>IF(ISBLANK(B46),"",ROUNDDOWN(AG46*1.1,0))</f>
        <v/>
      </c>
      <c r="Y16" s="59"/>
      <c r="Z16" s="58" t="str">
        <f>IF(ISBLANK(B46),"",ROUNDDOWN(AG47*$C$13*1.1,0))</f>
        <v/>
      </c>
      <c r="AA16" s="59"/>
      <c r="AB16" s="58" t="str">
        <f>IF(ISBLANK(B46),"",MIN(X16,Z16))</f>
        <v/>
      </c>
      <c r="AC16" s="59"/>
      <c r="AD16" s="58" t="str">
        <f>IF(ISBLANK(B46),"",AB16-V16)</f>
        <v/>
      </c>
      <c r="AE16" s="60"/>
      <c r="AF16" s="95"/>
      <c r="AG16" s="96"/>
    </row>
    <row r="17" spans="1:33" ht="15" customHeight="1" thickBot="1" x14ac:dyDescent="0.5">
      <c r="A17" s="100" t="s">
        <v>72</v>
      </c>
      <c r="B17" s="100"/>
      <c r="C17" s="103">
        <f>IF(AD26=0,"スライド対象外",AD26)</f>
        <v>5496382</v>
      </c>
      <c r="D17" s="104"/>
      <c r="E17" s="105"/>
      <c r="H17" s="84"/>
      <c r="I17" s="85"/>
      <c r="J17" s="61" t="str">
        <f>IF(ISBLANK(B48),"",B48)</f>
        <v/>
      </c>
      <c r="K17" s="62"/>
      <c r="L17" s="61" t="str">
        <f>IF(ISBLANK(B48),"",C48)</f>
        <v/>
      </c>
      <c r="M17" s="62"/>
      <c r="N17" s="63" t="str">
        <f>IF(ISBLANK(B48),"",D48)</f>
        <v/>
      </c>
      <c r="O17" s="64"/>
      <c r="P17" s="58" t="str">
        <f>IF(ISBLANK(B48),"",E48)</f>
        <v/>
      </c>
      <c r="Q17" s="59"/>
      <c r="R17" s="58" t="str">
        <f>IF(ISBLANK(B48),"",F48)</f>
        <v/>
      </c>
      <c r="S17" s="59"/>
      <c r="T17" s="58" t="str">
        <f>IF(ISBLANK(B48),"",G48)</f>
        <v/>
      </c>
      <c r="U17" s="59"/>
      <c r="V17" s="68" t="str">
        <f>IF(ISBLANK(B48),"",ROUNDDOWN(R17*T17*$C$13*1.1,0))</f>
        <v/>
      </c>
      <c r="W17" s="69"/>
      <c r="X17" s="58" t="str">
        <f>IF(ISBLANK(B48),"",ROUNDDOWN(AG48*1.1,0))</f>
        <v/>
      </c>
      <c r="Y17" s="59"/>
      <c r="Z17" s="58" t="str">
        <f>IF(ISBLANK(B48),"",ROUNDDOWN(AG49*$C$13*1.1,0))</f>
        <v/>
      </c>
      <c r="AA17" s="59"/>
      <c r="AB17" s="58" t="str">
        <f>IF(ISBLANK(B48),"",MIN(X17,Z17))</f>
        <v/>
      </c>
      <c r="AC17" s="59"/>
      <c r="AD17" s="58" t="str">
        <f>IF(ISBLANK(B48),"",AB17-V17)</f>
        <v/>
      </c>
      <c r="AE17" s="60"/>
      <c r="AF17" s="95"/>
      <c r="AG17" s="96"/>
    </row>
    <row r="18" spans="1:33" ht="15" customHeight="1" thickBot="1" x14ac:dyDescent="0.5">
      <c r="A18" s="99" t="s">
        <v>42</v>
      </c>
      <c r="B18" s="99"/>
      <c r="C18" s="101">
        <f>IF(AD26=0,"スライド対象外",ROUNDDOWN((C17-C16)/1.1,-4))</f>
        <v>4520000</v>
      </c>
      <c r="D18" s="101"/>
      <c r="E18" s="101"/>
      <c r="H18" s="84"/>
      <c r="I18" s="85"/>
      <c r="J18" s="70" t="str">
        <f>IF(ISBLANK(B50),"",B50)</f>
        <v/>
      </c>
      <c r="K18" s="71"/>
      <c r="L18" s="70" t="str">
        <f>IF(ISBLANK(B50),"",C50)</f>
        <v/>
      </c>
      <c r="M18" s="71"/>
      <c r="N18" s="32" t="str">
        <f>IF(ISBLANK(B50),"",D50)</f>
        <v/>
      </c>
      <c r="O18" s="33"/>
      <c r="P18" s="34" t="str">
        <f>IF(ISBLANK(B50),"",E50)</f>
        <v/>
      </c>
      <c r="Q18" s="35"/>
      <c r="R18" s="34" t="str">
        <f>IF(ISBLANK(B50),"",F50)</f>
        <v/>
      </c>
      <c r="S18" s="35"/>
      <c r="T18" s="34" t="str">
        <f>IF(ISBLANK(B50),"",G50)</f>
        <v/>
      </c>
      <c r="U18" s="35"/>
      <c r="V18" s="65" t="str">
        <f>IF(ISBLANK(B50),"",ROUNDDOWN(R18*T18*$C$13*1.1,0))</f>
        <v/>
      </c>
      <c r="W18" s="66"/>
      <c r="X18" s="34" t="str">
        <f>IF(ISBLANK(B50),"",ROUNDDOWN(AG50*1.1,0))</f>
        <v/>
      </c>
      <c r="Y18" s="35"/>
      <c r="Z18" s="34" t="str">
        <f>IF(ISBLANK(B50),"",ROUNDDOWN(AG51*$C$13*1.1,0))</f>
        <v/>
      </c>
      <c r="AA18" s="35"/>
      <c r="AB18" s="34" t="str">
        <f>IF(ISBLANK(B50),"",MIN(X18,Z18))</f>
        <v/>
      </c>
      <c r="AC18" s="35"/>
      <c r="AD18" s="34" t="str">
        <f>IF(ISBLANK(B50),"",AB18-V18)</f>
        <v/>
      </c>
      <c r="AE18" s="67"/>
      <c r="AF18" s="95"/>
      <c r="AG18" s="96"/>
    </row>
    <row r="19" spans="1:33" ht="15" customHeight="1" thickTop="1" thickBot="1" x14ac:dyDescent="0.5">
      <c r="A19" s="100"/>
      <c r="B19" s="100"/>
      <c r="C19" s="102"/>
      <c r="D19" s="102"/>
      <c r="E19" s="102"/>
      <c r="H19" s="86"/>
      <c r="I19" s="87"/>
      <c r="J19" s="48" t="s">
        <v>44</v>
      </c>
      <c r="K19" s="49"/>
      <c r="L19" s="49"/>
      <c r="M19" s="49"/>
      <c r="N19" s="49"/>
      <c r="O19" s="50"/>
      <c r="P19" s="51" t="s">
        <v>50</v>
      </c>
      <c r="Q19" s="52"/>
      <c r="R19" s="53" t="s">
        <v>50</v>
      </c>
      <c r="S19" s="54"/>
      <c r="T19" s="53" t="s">
        <v>50</v>
      </c>
      <c r="U19" s="54"/>
      <c r="V19" s="43">
        <f>IF(V14="","－",SUM(V14:W18))</f>
        <v>143751</v>
      </c>
      <c r="W19" s="44"/>
      <c r="X19" s="43">
        <f t="shared" ref="X19" si="3">IF(X14="","－",SUM(X14:Y18))</f>
        <v>156244</v>
      </c>
      <c r="Y19" s="44"/>
      <c r="Z19" s="43">
        <f t="shared" ref="Z19" si="4">IF(Z14="","－",SUM(Z14:AA18))</f>
        <v>147176</v>
      </c>
      <c r="AA19" s="44"/>
      <c r="AB19" s="43">
        <f t="shared" ref="AB19" si="5">IF(AB14="","－",SUM(AB14:AC18))</f>
        <v>147176</v>
      </c>
      <c r="AC19" s="44"/>
      <c r="AD19" s="43">
        <f t="shared" ref="AD19" si="6">IF(AD14="","－",SUM(AD14:AE18))</f>
        <v>3425</v>
      </c>
      <c r="AE19" s="44"/>
      <c r="AF19" s="95"/>
      <c r="AG19" s="96"/>
    </row>
    <row r="20" spans="1:33" ht="15" customHeight="1" thickTop="1" thickBot="1" x14ac:dyDescent="0.5">
      <c r="A20" s="72" t="s">
        <v>43</v>
      </c>
      <c r="B20" s="73"/>
      <c r="C20" s="76" t="str">
        <f>IF(AD26=0,"スライド対象外",TEXT(C18*1.1,"#,###円")&amp;CHAR(10)&amp;"うち取引に係る消費税及び地方消費税の額 ："&amp;TEXT(C18*0.1,"#,###円"))</f>
        <v>4,972,000円
うち取引に係る消費税及び地方消費税の額 ：452,000円</v>
      </c>
      <c r="D20" s="77"/>
      <c r="E20" s="77"/>
      <c r="F20" s="78"/>
      <c r="H20" s="82" t="s">
        <v>37</v>
      </c>
      <c r="I20" s="83"/>
      <c r="J20" s="88" t="str">
        <f>IF(ISBLANK(B52),"",B52)</f>
        <v>ボックスカルバート</v>
      </c>
      <c r="K20" s="89"/>
      <c r="L20" s="88" t="str">
        <f>IF(ISBLANK(B52),"",C52)</f>
        <v>2000×2000×2000</v>
      </c>
      <c r="M20" s="89"/>
      <c r="N20" s="90" t="str">
        <f>IF(ISBLANK(B52),"",D52)</f>
        <v>個</v>
      </c>
      <c r="O20" s="91"/>
      <c r="P20" s="92">
        <f>IF(ISBLANK(B52),"",E52)</f>
        <v>100</v>
      </c>
      <c r="Q20" s="93"/>
      <c r="R20" s="92">
        <f>IF(ISBLANK(B52),"",F52)</f>
        <v>100</v>
      </c>
      <c r="S20" s="93"/>
      <c r="T20" s="92">
        <f>IF(ISBLANK(B52),"",G52)</f>
        <v>300000</v>
      </c>
      <c r="U20" s="93"/>
      <c r="V20" s="97">
        <f>IF(ISBLANK(B52),"",ROUNDDOWN(R20*T20*$C$13*1.1,0))</f>
        <v>31709898</v>
      </c>
      <c r="W20" s="98"/>
      <c r="X20" s="92">
        <f>IF(ISBLANK(B52),"",ROUNDDOWN(AG52*1.1,0))</f>
        <v>38500000</v>
      </c>
      <c r="Y20" s="93"/>
      <c r="Z20" s="92">
        <f>IF(ISBLANK(B52),"",ROUNDDOWN(AG53*$C$13*1.1,0))</f>
        <v>35937884</v>
      </c>
      <c r="AA20" s="93"/>
      <c r="AB20" s="92">
        <f>IF(ISBLANK(B52),"",MIN(X20,Z20))</f>
        <v>35937884</v>
      </c>
      <c r="AC20" s="93"/>
      <c r="AD20" s="92">
        <f>IF(ISBLANK(B52),"",AB20-V20)</f>
        <v>4227986</v>
      </c>
      <c r="AE20" s="94"/>
      <c r="AF20" s="95" t="str">
        <f>IF(AD25="－","－",IF(AD25&gt;C16,"○","×"))</f>
        <v>○</v>
      </c>
      <c r="AG20" s="96"/>
    </row>
    <row r="21" spans="1:33" ht="15" customHeight="1" thickBot="1" x14ac:dyDescent="0.5">
      <c r="A21" s="74"/>
      <c r="B21" s="75"/>
      <c r="C21" s="79"/>
      <c r="D21" s="80"/>
      <c r="E21" s="80"/>
      <c r="F21" s="81"/>
      <c r="H21" s="84"/>
      <c r="I21" s="85"/>
      <c r="J21" s="61" t="str">
        <f>IF(ISBLANK(B54),"",B54)</f>
        <v/>
      </c>
      <c r="K21" s="62"/>
      <c r="L21" s="61" t="str">
        <f>IF(ISBLANK(B54),"",C54)</f>
        <v/>
      </c>
      <c r="M21" s="62"/>
      <c r="N21" s="63" t="str">
        <f>IF(ISBLANK(B54),"",D54)</f>
        <v/>
      </c>
      <c r="O21" s="64"/>
      <c r="P21" s="58" t="str">
        <f>IF(ISBLANK(B54),"",E54)</f>
        <v/>
      </c>
      <c r="Q21" s="59"/>
      <c r="R21" s="58" t="str">
        <f>IF(ISBLANK(B54),"",F54)</f>
        <v/>
      </c>
      <c r="S21" s="59"/>
      <c r="T21" s="58" t="str">
        <f>IF(ISBLANK(B54),"",G54)</f>
        <v/>
      </c>
      <c r="U21" s="59"/>
      <c r="V21" s="68" t="str">
        <f>IF(ISBLANK(B54),"",ROUNDDOWN(R21*T21*$C$13*1.1,0))</f>
        <v/>
      </c>
      <c r="W21" s="69"/>
      <c r="X21" s="58" t="str">
        <f>IF(ISBLANK(B54),"",ROUNDDOWN(AG54*1.1,0))</f>
        <v/>
      </c>
      <c r="Y21" s="59"/>
      <c r="Z21" s="58" t="str">
        <f>IF(ISBLANK(B54),"",ROUNDDOWN(AG55*$C$13*1.1,0))</f>
        <v/>
      </c>
      <c r="AA21" s="59"/>
      <c r="AB21" s="58" t="str">
        <f>IF(ISBLANK(B54),"",MIN(X21,Z21))</f>
        <v/>
      </c>
      <c r="AC21" s="59"/>
      <c r="AD21" s="58" t="str">
        <f>IF(ISBLANK(B54),"",AB21-V21)</f>
        <v/>
      </c>
      <c r="AE21" s="60"/>
      <c r="AF21" s="95"/>
      <c r="AG21" s="96"/>
    </row>
    <row r="22" spans="1:33" ht="15" customHeight="1" thickTop="1" thickBot="1" x14ac:dyDescent="0.5">
      <c r="A22" s="1" t="s">
        <v>88</v>
      </c>
      <c r="H22" s="84"/>
      <c r="I22" s="85"/>
      <c r="J22" s="61" t="str">
        <f>IF(ISBLANK(B56),"",B56)</f>
        <v/>
      </c>
      <c r="K22" s="62"/>
      <c r="L22" s="61" t="str">
        <f>IF(ISBLANK(B56),"",C56)</f>
        <v/>
      </c>
      <c r="M22" s="62"/>
      <c r="N22" s="63" t="str">
        <f>IF(ISBLANK(B56),"",D56)</f>
        <v/>
      </c>
      <c r="O22" s="64"/>
      <c r="P22" s="58" t="str">
        <f>IF(ISBLANK(B56),"",E56)</f>
        <v/>
      </c>
      <c r="Q22" s="59"/>
      <c r="R22" s="58" t="str">
        <f>IF(ISBLANK(B56),"",F56)</f>
        <v/>
      </c>
      <c r="S22" s="59"/>
      <c r="T22" s="58" t="str">
        <f>IF(ISBLANK(B56),"",G56)</f>
        <v/>
      </c>
      <c r="U22" s="59"/>
      <c r="V22" s="68" t="str">
        <f>IF(ISBLANK(B56),"",ROUNDDOWN(R22*T22*$C$13*1.1,0))</f>
        <v/>
      </c>
      <c r="W22" s="69"/>
      <c r="X22" s="58" t="str">
        <f>IF(ISBLANK(B56),"",ROUNDDOWN(AG56*1.1,0))</f>
        <v/>
      </c>
      <c r="Y22" s="59"/>
      <c r="Z22" s="58" t="str">
        <f>IF(ISBLANK(B56),"",ROUNDDOWN(AG57*$C$13*1.1,0))</f>
        <v/>
      </c>
      <c r="AA22" s="59"/>
      <c r="AB22" s="58" t="str">
        <f>IF(ISBLANK(B56),"",MIN(X22,Z22))</f>
        <v/>
      </c>
      <c r="AC22" s="59"/>
      <c r="AD22" s="58" t="str">
        <f>IF(ISBLANK(B56),"",AB22-V22)</f>
        <v/>
      </c>
      <c r="AE22" s="60"/>
      <c r="AF22" s="95"/>
      <c r="AG22" s="96"/>
    </row>
    <row r="23" spans="1:33" ht="15" customHeight="1" thickBot="1" x14ac:dyDescent="0.5">
      <c r="H23" s="84"/>
      <c r="I23" s="85"/>
      <c r="J23" s="61" t="str">
        <f>IF(ISBLANK(B58),"",B58)</f>
        <v/>
      </c>
      <c r="K23" s="62"/>
      <c r="L23" s="61" t="str">
        <f>IF(ISBLANK(B58),"",C58)</f>
        <v/>
      </c>
      <c r="M23" s="62"/>
      <c r="N23" s="63" t="str">
        <f>IF(ISBLANK(B58),"",D58)</f>
        <v/>
      </c>
      <c r="O23" s="64"/>
      <c r="P23" s="58" t="str">
        <f>IF(ISBLANK(B58),"",E58)</f>
        <v/>
      </c>
      <c r="Q23" s="59"/>
      <c r="R23" s="58" t="str">
        <f>IF(ISBLANK(B58),"",F58)</f>
        <v/>
      </c>
      <c r="S23" s="59"/>
      <c r="T23" s="58" t="str">
        <f>IF(ISBLANK(B58),"",G58)</f>
        <v/>
      </c>
      <c r="U23" s="59"/>
      <c r="V23" s="68" t="str">
        <f>IF(ISBLANK(B58),"",ROUNDDOWN(R23*T23*$C$13*1.1,0))</f>
        <v/>
      </c>
      <c r="W23" s="69"/>
      <c r="X23" s="58" t="str">
        <f>IF(ISBLANK(B58),"",ROUNDDOWN(AG58*1.1,0))</f>
        <v/>
      </c>
      <c r="Y23" s="59"/>
      <c r="Z23" s="58" t="str">
        <f>IF(ISBLANK(B58),"",ROUNDDOWN(AG59*$C$13*1.1,0))</f>
        <v/>
      </c>
      <c r="AA23" s="59"/>
      <c r="AB23" s="58" t="str">
        <f>IF(ISBLANK(B58),"",MIN(X23,Z23))</f>
        <v/>
      </c>
      <c r="AC23" s="59"/>
      <c r="AD23" s="58" t="str">
        <f>IF(ISBLANK(B58),"",AB23-V23)</f>
        <v/>
      </c>
      <c r="AE23" s="60"/>
      <c r="AF23" s="95"/>
      <c r="AG23" s="96"/>
    </row>
    <row r="24" spans="1:33" ht="15" customHeight="1" thickBot="1" x14ac:dyDescent="0.5">
      <c r="H24" s="84"/>
      <c r="I24" s="85"/>
      <c r="J24" s="70" t="str">
        <f>IF(ISBLANK(B60),"",B60)</f>
        <v/>
      </c>
      <c r="K24" s="71"/>
      <c r="L24" s="70" t="str">
        <f>IF(ISBLANK(B60),"",C60)</f>
        <v/>
      </c>
      <c r="M24" s="71"/>
      <c r="N24" s="32" t="str">
        <f>IF(ISBLANK(B60),"",D60)</f>
        <v/>
      </c>
      <c r="O24" s="33"/>
      <c r="P24" s="34" t="str">
        <f>IF(ISBLANK(B60),"",E60)</f>
        <v/>
      </c>
      <c r="Q24" s="35"/>
      <c r="R24" s="34" t="str">
        <f>IF(ISBLANK(B60),"",F60)</f>
        <v/>
      </c>
      <c r="S24" s="35"/>
      <c r="T24" s="34" t="str">
        <f>IF(ISBLANK(B60),"",G60)</f>
        <v/>
      </c>
      <c r="U24" s="35"/>
      <c r="V24" s="65" t="str">
        <f>IF(ISBLANK(B60),"",ROUNDDOWN(R24*T24*$C$13*1.1,0))</f>
        <v/>
      </c>
      <c r="W24" s="66"/>
      <c r="X24" s="34" t="str">
        <f>IF(ISBLANK(B60),"",ROUNDDOWN(AG60*1.1,0))</f>
        <v/>
      </c>
      <c r="Y24" s="35"/>
      <c r="Z24" s="34" t="str">
        <f>IF(ISBLANK(B60),"",ROUNDDOWN(AG61*$C$13*1.1,0))</f>
        <v/>
      </c>
      <c r="AA24" s="35"/>
      <c r="AB24" s="34" t="str">
        <f>IF(ISBLANK(B60),"",MIN(X24,Z24))</f>
        <v/>
      </c>
      <c r="AC24" s="35"/>
      <c r="AD24" s="34" t="str">
        <f>IF(ISBLANK(B60),"",AB24-V24)</f>
        <v/>
      </c>
      <c r="AE24" s="67"/>
      <c r="AF24" s="95"/>
      <c r="AG24" s="96"/>
    </row>
    <row r="25" spans="1:33" ht="15" customHeight="1" thickTop="1" thickBot="1" x14ac:dyDescent="0.5">
      <c r="H25" s="86"/>
      <c r="I25" s="87"/>
      <c r="J25" s="48" t="s">
        <v>44</v>
      </c>
      <c r="K25" s="49"/>
      <c r="L25" s="49"/>
      <c r="M25" s="49"/>
      <c r="N25" s="49"/>
      <c r="O25" s="50"/>
      <c r="P25" s="51" t="s">
        <v>50</v>
      </c>
      <c r="Q25" s="52"/>
      <c r="R25" s="53" t="s">
        <v>50</v>
      </c>
      <c r="S25" s="54"/>
      <c r="T25" s="53" t="s">
        <v>50</v>
      </c>
      <c r="U25" s="54"/>
      <c r="V25" s="43">
        <f>IF(V20="","－",SUM(V20:W24))</f>
        <v>31709898</v>
      </c>
      <c r="W25" s="44"/>
      <c r="X25" s="43">
        <f t="shared" ref="X25" si="7">IF(X20="","－",SUM(X20:Y24))</f>
        <v>38500000</v>
      </c>
      <c r="Y25" s="44"/>
      <c r="Z25" s="43">
        <f t="shared" ref="Z25" si="8">IF(Z20="","－",SUM(Z20:AA24))</f>
        <v>35937884</v>
      </c>
      <c r="AA25" s="44"/>
      <c r="AB25" s="43">
        <f t="shared" ref="AB25" si="9">IF(AB20="","－",SUM(AB20:AC24))</f>
        <v>35937884</v>
      </c>
      <c r="AC25" s="44"/>
      <c r="AD25" s="149">
        <f t="shared" ref="AD25" si="10">IF(AD20="","－",SUM(AD20:AE24))</f>
        <v>4227986</v>
      </c>
      <c r="AE25" s="150"/>
      <c r="AF25" s="95"/>
      <c r="AG25" s="96"/>
    </row>
    <row r="26" spans="1:33" ht="15" customHeight="1" thickBot="1" x14ac:dyDescent="0.5">
      <c r="H26" s="45" t="s">
        <v>73</v>
      </c>
      <c r="I26" s="46"/>
      <c r="J26" s="46"/>
      <c r="K26" s="46"/>
      <c r="L26" s="46"/>
      <c r="M26" s="46"/>
      <c r="N26" s="46"/>
      <c r="O26" s="46"/>
      <c r="P26" s="47" t="s">
        <v>51</v>
      </c>
      <c r="Q26" s="36"/>
      <c r="R26" s="47" t="s">
        <v>51</v>
      </c>
      <c r="S26" s="36"/>
      <c r="T26" s="47" t="s">
        <v>51</v>
      </c>
      <c r="U26" s="36"/>
      <c r="V26" s="47" t="s">
        <v>51</v>
      </c>
      <c r="W26" s="36"/>
      <c r="X26" s="47" t="s">
        <v>51</v>
      </c>
      <c r="Y26" s="36"/>
      <c r="Z26" s="47" t="s">
        <v>51</v>
      </c>
      <c r="AA26" s="36"/>
      <c r="AB26" s="47" t="s">
        <v>51</v>
      </c>
      <c r="AC26" s="55"/>
      <c r="AD26" s="47">
        <f>SUMIF(AF8,"○",AD13)+SUMIF(AF14,"○",AD19)+SUMIF(AF20,"○",AD25)</f>
        <v>5496382</v>
      </c>
      <c r="AE26" s="151"/>
      <c r="AF26" s="36"/>
      <c r="AG26" s="37"/>
    </row>
    <row r="27" spans="1:33" ht="15" customHeight="1" x14ac:dyDescent="0.45">
      <c r="H27" s="10"/>
      <c r="I27" s="10"/>
      <c r="J27" s="10"/>
      <c r="K27" s="10"/>
      <c r="L27" s="10"/>
      <c r="M27" s="10"/>
      <c r="N27" s="10"/>
      <c r="O27" s="10"/>
      <c r="P27" s="3"/>
      <c r="Q27" s="3"/>
      <c r="R27" s="3"/>
      <c r="S27" s="3"/>
      <c r="T27" s="3"/>
      <c r="U27" s="3"/>
      <c r="V27" s="3"/>
      <c r="W27" s="3"/>
      <c r="X27" s="3"/>
      <c r="Y27" s="3"/>
      <c r="Z27" s="3"/>
      <c r="AA27" s="3"/>
      <c r="AB27" s="3"/>
      <c r="AC27" s="3"/>
      <c r="AD27" s="3"/>
      <c r="AE27" s="3"/>
      <c r="AF27" s="3"/>
      <c r="AG27" s="3"/>
    </row>
    <row r="28" spans="1:33" ht="15" customHeight="1" x14ac:dyDescent="0.45">
      <c r="A28" s="1" t="s">
        <v>74</v>
      </c>
    </row>
    <row r="29" spans="1:33" ht="15" customHeight="1" x14ac:dyDescent="0.45">
      <c r="A29" s="29" t="s">
        <v>13</v>
      </c>
      <c r="B29" s="29" t="s">
        <v>14</v>
      </c>
      <c r="C29" s="29" t="s">
        <v>15</v>
      </c>
      <c r="D29" s="29" t="s">
        <v>89</v>
      </c>
      <c r="E29" s="29" t="s">
        <v>24</v>
      </c>
      <c r="F29" s="38" t="s">
        <v>25</v>
      </c>
      <c r="G29" s="39" t="s">
        <v>48</v>
      </c>
      <c r="H29" s="29" t="s">
        <v>16</v>
      </c>
      <c r="I29" s="29"/>
      <c r="J29" s="29" t="s">
        <v>16</v>
      </c>
      <c r="K29" s="29"/>
      <c r="L29" s="29" t="s">
        <v>16</v>
      </c>
      <c r="M29" s="29"/>
      <c r="N29" s="29" t="s">
        <v>16</v>
      </c>
      <c r="O29" s="29"/>
      <c r="P29" s="29" t="s">
        <v>16</v>
      </c>
      <c r="Q29" s="29"/>
      <c r="R29" s="30" t="s">
        <v>16</v>
      </c>
      <c r="S29" s="31"/>
      <c r="T29" s="29" t="s">
        <v>16</v>
      </c>
      <c r="U29" s="29"/>
      <c r="V29" s="29" t="s">
        <v>16</v>
      </c>
      <c r="W29" s="29"/>
      <c r="X29" s="29" t="s">
        <v>16</v>
      </c>
      <c r="Y29" s="29"/>
      <c r="Z29" s="29" t="s">
        <v>16</v>
      </c>
      <c r="AA29" s="29"/>
      <c r="AB29" s="29" t="s">
        <v>16</v>
      </c>
      <c r="AC29" s="29"/>
      <c r="AD29" s="29" t="s">
        <v>16</v>
      </c>
      <c r="AE29" s="29"/>
      <c r="AF29" s="30" t="s">
        <v>45</v>
      </c>
      <c r="AG29" s="31"/>
    </row>
    <row r="30" spans="1:33" ht="15" customHeight="1" x14ac:dyDescent="0.45">
      <c r="A30" s="29"/>
      <c r="B30" s="29"/>
      <c r="C30" s="29"/>
      <c r="D30" s="29"/>
      <c r="E30" s="29"/>
      <c r="F30" s="29"/>
      <c r="G30" s="40"/>
      <c r="H30" s="29" t="s">
        <v>19</v>
      </c>
      <c r="I30" s="2" t="s">
        <v>17</v>
      </c>
      <c r="J30" s="29" t="s">
        <v>19</v>
      </c>
      <c r="K30" s="2" t="s">
        <v>17</v>
      </c>
      <c r="L30" s="29" t="s">
        <v>19</v>
      </c>
      <c r="M30" s="2" t="s">
        <v>17</v>
      </c>
      <c r="N30" s="29" t="s">
        <v>19</v>
      </c>
      <c r="O30" s="2" t="s">
        <v>17</v>
      </c>
      <c r="P30" s="29" t="s">
        <v>19</v>
      </c>
      <c r="Q30" s="2" t="s">
        <v>17</v>
      </c>
      <c r="R30" s="41" t="s">
        <v>19</v>
      </c>
      <c r="S30" s="2" t="s">
        <v>17</v>
      </c>
      <c r="T30" s="29" t="s">
        <v>19</v>
      </c>
      <c r="U30" s="2" t="s">
        <v>17</v>
      </c>
      <c r="V30" s="29" t="s">
        <v>19</v>
      </c>
      <c r="W30" s="2" t="s">
        <v>17</v>
      </c>
      <c r="X30" s="29" t="s">
        <v>19</v>
      </c>
      <c r="Y30" s="2" t="s">
        <v>17</v>
      </c>
      <c r="Z30" s="29" t="s">
        <v>19</v>
      </c>
      <c r="AA30" s="2" t="s">
        <v>17</v>
      </c>
      <c r="AB30" s="29" t="s">
        <v>19</v>
      </c>
      <c r="AC30" s="2" t="s">
        <v>17</v>
      </c>
      <c r="AD30" s="29" t="s">
        <v>19</v>
      </c>
      <c r="AE30" s="2" t="s">
        <v>17</v>
      </c>
      <c r="AF30" s="2" t="s">
        <v>27</v>
      </c>
      <c r="AG30" s="2" t="s">
        <v>56</v>
      </c>
    </row>
    <row r="31" spans="1:33" ht="15" customHeight="1" x14ac:dyDescent="0.45">
      <c r="A31" s="29"/>
      <c r="B31" s="29"/>
      <c r="C31" s="29"/>
      <c r="D31" s="29"/>
      <c r="E31" s="29"/>
      <c r="F31" s="29"/>
      <c r="G31" s="40"/>
      <c r="H31" s="29"/>
      <c r="I31" s="2" t="s">
        <v>18</v>
      </c>
      <c r="J31" s="29"/>
      <c r="K31" s="2" t="s">
        <v>18</v>
      </c>
      <c r="L31" s="29"/>
      <c r="M31" s="2" t="s">
        <v>18</v>
      </c>
      <c r="N31" s="29"/>
      <c r="O31" s="2" t="s">
        <v>18</v>
      </c>
      <c r="P31" s="29"/>
      <c r="Q31" s="2" t="s">
        <v>18</v>
      </c>
      <c r="R31" s="42"/>
      <c r="S31" s="2" t="s">
        <v>18</v>
      </c>
      <c r="T31" s="29"/>
      <c r="U31" s="2" t="s">
        <v>18</v>
      </c>
      <c r="V31" s="29"/>
      <c r="W31" s="2" t="s">
        <v>18</v>
      </c>
      <c r="X31" s="29"/>
      <c r="Y31" s="2" t="s">
        <v>18</v>
      </c>
      <c r="Z31" s="29"/>
      <c r="AA31" s="2" t="s">
        <v>18</v>
      </c>
      <c r="AB31" s="29"/>
      <c r="AC31" s="2" t="s">
        <v>18</v>
      </c>
      <c r="AD31" s="29"/>
      <c r="AE31" s="2" t="s">
        <v>18</v>
      </c>
      <c r="AF31" s="2" t="s">
        <v>28</v>
      </c>
      <c r="AG31" s="2" t="s">
        <v>57</v>
      </c>
    </row>
    <row r="32" spans="1:33" ht="15" customHeight="1" x14ac:dyDescent="0.45">
      <c r="A32" s="22" t="s">
        <v>20</v>
      </c>
      <c r="B32" s="21" t="s">
        <v>21</v>
      </c>
      <c r="C32" s="21" t="s">
        <v>22</v>
      </c>
      <c r="D32" s="22" t="s">
        <v>26</v>
      </c>
      <c r="E32" s="20">
        <v>120</v>
      </c>
      <c r="F32" s="23">
        <f>SUM(H32,J32,L32,N32,P32,R32,T32,V32,X32,Z32,AB32,AD32)</f>
        <v>120</v>
      </c>
      <c r="G32" s="20">
        <v>80000</v>
      </c>
      <c r="H32" s="20"/>
      <c r="I32" s="4"/>
      <c r="J32" s="20"/>
      <c r="K32" s="4"/>
      <c r="L32" s="20"/>
      <c r="M32" s="4"/>
      <c r="N32" s="20"/>
      <c r="O32" s="4"/>
      <c r="P32" s="20">
        <v>20</v>
      </c>
      <c r="Q32" s="4">
        <v>100000</v>
      </c>
      <c r="R32" s="24">
        <v>30</v>
      </c>
      <c r="S32" s="4">
        <v>100000</v>
      </c>
      <c r="T32" s="20">
        <v>40</v>
      </c>
      <c r="U32" s="4">
        <v>100000</v>
      </c>
      <c r="V32" s="20">
        <v>30</v>
      </c>
      <c r="W32" s="4">
        <v>100000</v>
      </c>
      <c r="X32" s="20"/>
      <c r="Y32" s="4"/>
      <c r="Z32" s="20"/>
      <c r="AA32" s="4"/>
      <c r="AB32" s="20"/>
      <c r="AC32" s="4"/>
      <c r="AD32" s="20"/>
      <c r="AE32" s="4"/>
      <c r="AF32" s="5">
        <f>IFERROR(AG32/F32,"")</f>
        <v>100000</v>
      </c>
      <c r="AG32" s="5">
        <f>SUM(H32*I32,J32*K32,L32*M32,N32*O32,P32*Q32,R32*S32,T32*U32,V32*W32,X32*Y32,Z32*AA32,AB32*AC32,AD32*AE32)</f>
        <v>12000000</v>
      </c>
    </row>
    <row r="33" spans="1:33" ht="15" customHeight="1" x14ac:dyDescent="0.45">
      <c r="A33" s="22"/>
      <c r="B33" s="21"/>
      <c r="C33" s="21"/>
      <c r="D33" s="22"/>
      <c r="E33" s="20"/>
      <c r="F33" s="23"/>
      <c r="G33" s="20"/>
      <c r="H33" s="20"/>
      <c r="I33" s="4"/>
      <c r="J33" s="20"/>
      <c r="K33" s="4"/>
      <c r="L33" s="20"/>
      <c r="M33" s="4"/>
      <c r="N33" s="20"/>
      <c r="O33" s="4"/>
      <c r="P33" s="20"/>
      <c r="Q33" s="4">
        <v>90000</v>
      </c>
      <c r="R33" s="25"/>
      <c r="S33" s="4">
        <v>90000</v>
      </c>
      <c r="T33" s="20"/>
      <c r="U33" s="4">
        <v>90000</v>
      </c>
      <c r="V33" s="20"/>
      <c r="W33" s="4">
        <v>90000</v>
      </c>
      <c r="X33" s="20"/>
      <c r="Y33" s="4"/>
      <c r="Z33" s="20"/>
      <c r="AA33" s="4"/>
      <c r="AB33" s="20"/>
      <c r="AC33" s="4"/>
      <c r="AD33" s="20"/>
      <c r="AE33" s="4"/>
      <c r="AF33" s="5">
        <f>IFERROR(AG33/F32,"")</f>
        <v>90000</v>
      </c>
      <c r="AG33" s="5">
        <f>SUM(H32*I33,J32*K33,L32*M33,N32*O33,P32*Q33,R32*S33,T32*U33,V32*W33,X32*Y33,Z32*AA33,AB32*AC33,AD32*AE33)</f>
        <v>10800000</v>
      </c>
    </row>
    <row r="34" spans="1:33" ht="15" customHeight="1" x14ac:dyDescent="0.45">
      <c r="A34" s="22"/>
      <c r="B34" s="21"/>
      <c r="C34" s="21"/>
      <c r="D34" s="22"/>
      <c r="E34" s="20"/>
      <c r="F34" s="23">
        <f>SUM(H34,J34,L34,N34,P34,R34,T34,V34,X34,Z34,AB34,AD34)</f>
        <v>0</v>
      </c>
      <c r="G34" s="20"/>
      <c r="H34" s="20"/>
      <c r="I34" s="6"/>
      <c r="J34" s="20"/>
      <c r="K34" s="4"/>
      <c r="L34" s="20"/>
      <c r="M34" s="4"/>
      <c r="N34" s="20"/>
      <c r="O34" s="4"/>
      <c r="P34" s="20"/>
      <c r="Q34" s="4"/>
      <c r="R34" s="24"/>
      <c r="S34" s="4"/>
      <c r="T34" s="20"/>
      <c r="U34" s="4"/>
      <c r="V34" s="20"/>
      <c r="W34" s="4"/>
      <c r="X34" s="20"/>
      <c r="Y34" s="4"/>
      <c r="Z34" s="20"/>
      <c r="AA34" s="4"/>
      <c r="AB34" s="20"/>
      <c r="AC34" s="4"/>
      <c r="AD34" s="20"/>
      <c r="AE34" s="4"/>
      <c r="AF34" s="5" t="str">
        <f>IFERROR(AG34/F34,"")</f>
        <v/>
      </c>
      <c r="AG34" s="5">
        <f>SUM(H34*I34,J34*K34,L34*M34,N34*O34,P34*Q34,R34*S34,T34*U34,V34*W34,X34*Y34,Z34*AA34,AB34*AC34,AD34*AE34)</f>
        <v>0</v>
      </c>
    </row>
    <row r="35" spans="1:33" ht="15" customHeight="1" x14ac:dyDescent="0.45">
      <c r="A35" s="22"/>
      <c r="B35" s="21"/>
      <c r="C35" s="21"/>
      <c r="D35" s="22"/>
      <c r="E35" s="20"/>
      <c r="F35" s="23"/>
      <c r="G35" s="20"/>
      <c r="H35" s="20"/>
      <c r="I35" s="4"/>
      <c r="J35" s="20"/>
      <c r="K35" s="4"/>
      <c r="L35" s="20"/>
      <c r="M35" s="4"/>
      <c r="N35" s="20"/>
      <c r="O35" s="4"/>
      <c r="P35" s="20"/>
      <c r="Q35" s="4"/>
      <c r="R35" s="25"/>
      <c r="S35" s="4"/>
      <c r="T35" s="20"/>
      <c r="U35" s="4"/>
      <c r="V35" s="20"/>
      <c r="W35" s="4"/>
      <c r="X35" s="20"/>
      <c r="Y35" s="4"/>
      <c r="Z35" s="20"/>
      <c r="AA35" s="4"/>
      <c r="AB35" s="20"/>
      <c r="AC35" s="4"/>
      <c r="AD35" s="20"/>
      <c r="AE35" s="4"/>
      <c r="AF35" s="5" t="str">
        <f>IFERROR(AG35/F34,"")</f>
        <v/>
      </c>
      <c r="AG35" s="5">
        <f>SUM(H34*I35,J34*K35,L34*M35,N34*O35,P34*Q35,R34*S35,T34*U35,V34*W35,X34*Y35,Z34*AA35,AB34*AC35,AD34*AE35)</f>
        <v>0</v>
      </c>
    </row>
    <row r="36" spans="1:33" ht="15" customHeight="1" x14ac:dyDescent="0.45">
      <c r="A36" s="22"/>
      <c r="B36" s="21"/>
      <c r="C36" s="21"/>
      <c r="D36" s="22"/>
      <c r="E36" s="20"/>
      <c r="F36" s="23">
        <f>SUM(H36,J36,L36,N36,P36,R36,T36,V36,X36,Z36,AB36,AD36)</f>
        <v>0</v>
      </c>
      <c r="G36" s="20"/>
      <c r="H36" s="20"/>
      <c r="I36" s="4"/>
      <c r="J36" s="20"/>
      <c r="K36" s="4"/>
      <c r="L36" s="20"/>
      <c r="M36" s="4"/>
      <c r="N36" s="20"/>
      <c r="O36" s="4"/>
      <c r="P36" s="20"/>
      <c r="Q36" s="4"/>
      <c r="R36" s="24"/>
      <c r="S36" s="4"/>
      <c r="T36" s="20"/>
      <c r="U36" s="4"/>
      <c r="V36" s="20"/>
      <c r="W36" s="4"/>
      <c r="X36" s="20"/>
      <c r="Y36" s="4"/>
      <c r="Z36" s="20"/>
      <c r="AA36" s="4"/>
      <c r="AB36" s="20"/>
      <c r="AC36" s="4"/>
      <c r="AD36" s="20"/>
      <c r="AE36" s="4"/>
      <c r="AF36" s="5" t="str">
        <f>IFERROR(AG36/F36,"")</f>
        <v/>
      </c>
      <c r="AG36" s="5">
        <f>SUM(H36*I36,J36*K36,L36*M36,N36*O36,P36*Q36,R36*S36,T36*U36,V36*W36,X36*Y36,Z36*AA36,AB36*AC36,AD36*AE36)</f>
        <v>0</v>
      </c>
    </row>
    <row r="37" spans="1:33" ht="15" customHeight="1" x14ac:dyDescent="0.45">
      <c r="A37" s="22"/>
      <c r="B37" s="21"/>
      <c r="C37" s="21"/>
      <c r="D37" s="22"/>
      <c r="E37" s="20"/>
      <c r="F37" s="23"/>
      <c r="G37" s="20"/>
      <c r="H37" s="20"/>
      <c r="I37" s="4"/>
      <c r="J37" s="20"/>
      <c r="K37" s="4"/>
      <c r="L37" s="20"/>
      <c r="M37" s="4"/>
      <c r="N37" s="20"/>
      <c r="O37" s="4"/>
      <c r="P37" s="20"/>
      <c r="Q37" s="4"/>
      <c r="R37" s="25"/>
      <c r="S37" s="4"/>
      <c r="T37" s="20"/>
      <c r="U37" s="4"/>
      <c r="V37" s="20"/>
      <c r="W37" s="4"/>
      <c r="X37" s="20"/>
      <c r="Y37" s="4"/>
      <c r="Z37" s="20"/>
      <c r="AA37" s="4"/>
      <c r="AB37" s="20"/>
      <c r="AC37" s="4"/>
      <c r="AD37" s="20"/>
      <c r="AE37" s="4"/>
      <c r="AF37" s="5" t="str">
        <f>IFERROR(AG37/F36,"")</f>
        <v/>
      </c>
      <c r="AG37" s="5">
        <f>SUM(H36*I37,J36*K37,L36*M37,N36*O37,P36*Q37,R36*S37,T36*U37,V36*W37,X36*Y37,Z36*AA37,AB36*AC37,AD36*AE37)</f>
        <v>0</v>
      </c>
    </row>
    <row r="38" spans="1:33" ht="15" customHeight="1" x14ac:dyDescent="0.45">
      <c r="A38" s="22"/>
      <c r="B38" s="21"/>
      <c r="C38" s="21"/>
      <c r="D38" s="22"/>
      <c r="E38" s="20"/>
      <c r="F38" s="23">
        <f>SUM(H38,J38,L38,N38,P38,R38,T38,V38,X38,Z38,AB38,AD38)</f>
        <v>0</v>
      </c>
      <c r="G38" s="20"/>
      <c r="H38" s="20"/>
      <c r="I38" s="4"/>
      <c r="J38" s="20"/>
      <c r="K38" s="4"/>
      <c r="L38" s="20"/>
      <c r="M38" s="4"/>
      <c r="N38" s="20"/>
      <c r="O38" s="4"/>
      <c r="P38" s="20"/>
      <c r="Q38" s="4"/>
      <c r="R38" s="24"/>
      <c r="S38" s="4"/>
      <c r="T38" s="20"/>
      <c r="U38" s="4"/>
      <c r="V38" s="20"/>
      <c r="W38" s="4"/>
      <c r="X38" s="20"/>
      <c r="Y38" s="4"/>
      <c r="Z38" s="20"/>
      <c r="AA38" s="4"/>
      <c r="AB38" s="20"/>
      <c r="AC38" s="4"/>
      <c r="AD38" s="20"/>
      <c r="AE38" s="4"/>
      <c r="AF38" s="5" t="str">
        <f>IFERROR(AG38/F38,"")</f>
        <v/>
      </c>
      <c r="AG38" s="5">
        <f>SUM(H38*I38,J38*K38,L38*M38,N38*O38,P38*Q38,R38*S38,T38*U38,V38*W38,X38*Y38,Z38*AA38,AB38*AC38,AD38*AE38)</f>
        <v>0</v>
      </c>
    </row>
    <row r="39" spans="1:33" ht="15" customHeight="1" x14ac:dyDescent="0.45">
      <c r="A39" s="22"/>
      <c r="B39" s="21"/>
      <c r="C39" s="21"/>
      <c r="D39" s="22"/>
      <c r="E39" s="20"/>
      <c r="F39" s="23"/>
      <c r="G39" s="20"/>
      <c r="H39" s="20"/>
      <c r="I39" s="4"/>
      <c r="J39" s="20"/>
      <c r="K39" s="4"/>
      <c r="L39" s="20"/>
      <c r="M39" s="4"/>
      <c r="N39" s="20"/>
      <c r="O39" s="4"/>
      <c r="P39" s="20"/>
      <c r="Q39" s="4"/>
      <c r="R39" s="25"/>
      <c r="S39" s="4"/>
      <c r="T39" s="20"/>
      <c r="U39" s="4"/>
      <c r="V39" s="20"/>
      <c r="W39" s="4"/>
      <c r="X39" s="20"/>
      <c r="Y39" s="4"/>
      <c r="Z39" s="20"/>
      <c r="AA39" s="4"/>
      <c r="AB39" s="20"/>
      <c r="AC39" s="4"/>
      <c r="AD39" s="20"/>
      <c r="AE39" s="4"/>
      <c r="AF39" s="5" t="str">
        <f>IFERROR(AG39/F38,"")</f>
        <v/>
      </c>
      <c r="AG39" s="5">
        <f>SUM(H38*I39,J38*K39,L38*M39,N38*O39,P38*Q39,R38*S39,T38*U39,V38*W39,X38*Y39,Z38*AA39,AB38*AC39,AD38*AE39)</f>
        <v>0</v>
      </c>
    </row>
    <row r="40" spans="1:33" ht="15" customHeight="1" x14ac:dyDescent="0.45">
      <c r="A40" s="22"/>
      <c r="B40" s="21"/>
      <c r="C40" s="21"/>
      <c r="D40" s="22"/>
      <c r="E40" s="20"/>
      <c r="F40" s="23">
        <f>SUM(H40,J40,L40,N40,P40,R40,T40,V40,X40,Z40,AB40,AD40)</f>
        <v>0</v>
      </c>
      <c r="G40" s="20"/>
      <c r="H40" s="20"/>
      <c r="I40" s="4"/>
      <c r="J40" s="20"/>
      <c r="K40" s="4"/>
      <c r="L40" s="20"/>
      <c r="M40" s="4"/>
      <c r="N40" s="20"/>
      <c r="O40" s="4"/>
      <c r="P40" s="20"/>
      <c r="Q40" s="4"/>
      <c r="R40" s="24"/>
      <c r="S40" s="4"/>
      <c r="T40" s="20"/>
      <c r="U40" s="4"/>
      <c r="V40" s="20"/>
      <c r="W40" s="4"/>
      <c r="X40" s="20"/>
      <c r="Y40" s="4"/>
      <c r="Z40" s="20"/>
      <c r="AA40" s="4"/>
      <c r="AB40" s="20"/>
      <c r="AC40" s="4"/>
      <c r="AD40" s="20"/>
      <c r="AE40" s="4"/>
      <c r="AF40" s="5" t="str">
        <f>IFERROR(AG40/F40,"")</f>
        <v/>
      </c>
      <c r="AG40" s="5">
        <f>SUM(H40*I40,J40*K40,L40*M40,N40*O40,P40*Q40,R40*S40,T40*U40,V40*W40,X40*Y40,Z40*AA40,AB40*AC40,AD40*AE40)</f>
        <v>0</v>
      </c>
    </row>
    <row r="41" spans="1:33" ht="15" customHeight="1" x14ac:dyDescent="0.45">
      <c r="A41" s="22"/>
      <c r="B41" s="21"/>
      <c r="C41" s="21"/>
      <c r="D41" s="22"/>
      <c r="E41" s="20"/>
      <c r="F41" s="23"/>
      <c r="G41" s="20"/>
      <c r="H41" s="20"/>
      <c r="I41" s="4"/>
      <c r="J41" s="20"/>
      <c r="K41" s="4"/>
      <c r="L41" s="20"/>
      <c r="M41" s="4"/>
      <c r="N41" s="20"/>
      <c r="O41" s="4"/>
      <c r="P41" s="20"/>
      <c r="Q41" s="4"/>
      <c r="R41" s="25"/>
      <c r="S41" s="4"/>
      <c r="T41" s="20"/>
      <c r="U41" s="4"/>
      <c r="V41" s="20"/>
      <c r="W41" s="4"/>
      <c r="X41" s="20"/>
      <c r="Y41" s="4"/>
      <c r="Z41" s="20"/>
      <c r="AA41" s="4"/>
      <c r="AB41" s="20"/>
      <c r="AC41" s="4"/>
      <c r="AD41" s="20"/>
      <c r="AE41" s="4"/>
      <c r="AF41" s="5" t="str">
        <f>IFERROR(AG41/F40,"")</f>
        <v/>
      </c>
      <c r="AG41" s="5">
        <f>SUM(H40*I41,J40*K41,L40*M41,N40*O41,P40*Q41,R40*S41,T40*U41,V40*W41,X40*Y41,Z40*AA41,AB40*AC41,AD40*AE41)</f>
        <v>0</v>
      </c>
    </row>
    <row r="42" spans="1:33" ht="15" customHeight="1" x14ac:dyDescent="0.45">
      <c r="A42" s="27" t="s">
        <v>23</v>
      </c>
      <c r="B42" s="21" t="s">
        <v>69</v>
      </c>
      <c r="C42" s="21" t="s">
        <v>70</v>
      </c>
      <c r="D42" s="22" t="s">
        <v>65</v>
      </c>
      <c r="E42" s="20">
        <v>1000</v>
      </c>
      <c r="F42" s="23">
        <f>SUM(H42,J42,L42,N42,P42,R42,T42,V42,X42,Z42,AB42,AD42)</f>
        <v>1000</v>
      </c>
      <c r="G42" s="20">
        <v>136</v>
      </c>
      <c r="H42" s="20">
        <v>80</v>
      </c>
      <c r="I42" s="4">
        <v>138</v>
      </c>
      <c r="J42" s="20">
        <v>80</v>
      </c>
      <c r="K42" s="4">
        <v>142</v>
      </c>
      <c r="L42" s="20">
        <v>90</v>
      </c>
      <c r="M42" s="4">
        <v>141</v>
      </c>
      <c r="N42" s="20">
        <v>80</v>
      </c>
      <c r="O42" s="4">
        <v>142</v>
      </c>
      <c r="P42" s="20">
        <v>80</v>
      </c>
      <c r="Q42" s="4">
        <v>140</v>
      </c>
      <c r="R42" s="24">
        <v>90</v>
      </c>
      <c r="S42" s="4">
        <v>142</v>
      </c>
      <c r="T42" s="20">
        <v>80</v>
      </c>
      <c r="U42" s="4">
        <v>140</v>
      </c>
      <c r="V42" s="20">
        <v>70</v>
      </c>
      <c r="W42" s="4">
        <v>143</v>
      </c>
      <c r="X42" s="20">
        <v>80</v>
      </c>
      <c r="Y42" s="4">
        <v>144</v>
      </c>
      <c r="Z42" s="20">
        <v>100</v>
      </c>
      <c r="AA42" s="4">
        <v>145</v>
      </c>
      <c r="AB42" s="20">
        <v>90</v>
      </c>
      <c r="AC42" s="4">
        <v>142</v>
      </c>
      <c r="AD42" s="20">
        <v>80</v>
      </c>
      <c r="AE42" s="4">
        <v>145</v>
      </c>
      <c r="AF42" s="5">
        <f>IFERROR(AG42/F42,"")</f>
        <v>142.04</v>
      </c>
      <c r="AG42" s="5">
        <f>SUM(H42*I42,J42*K42,L42*M42,N42*O42,P42*Q42,R42*S42,T42*U42,V42*W42,X42*Y42,Z42*AA42,AB42*AC42,AD42*AE42)</f>
        <v>142040</v>
      </c>
    </row>
    <row r="43" spans="1:33" ht="15" customHeight="1" x14ac:dyDescent="0.45">
      <c r="A43" s="28"/>
      <c r="B43" s="21"/>
      <c r="C43" s="21"/>
      <c r="D43" s="22"/>
      <c r="E43" s="20"/>
      <c r="F43" s="23"/>
      <c r="G43" s="20"/>
      <c r="H43" s="20"/>
      <c r="I43" s="4">
        <v>136</v>
      </c>
      <c r="J43" s="20"/>
      <c r="K43" s="4">
        <v>138</v>
      </c>
      <c r="L43" s="20"/>
      <c r="M43" s="4">
        <v>139</v>
      </c>
      <c r="N43" s="20"/>
      <c r="O43" s="4">
        <v>138</v>
      </c>
      <c r="P43" s="20"/>
      <c r="Q43" s="4">
        <v>138</v>
      </c>
      <c r="R43" s="25"/>
      <c r="S43" s="4">
        <v>140</v>
      </c>
      <c r="T43" s="20"/>
      <c r="U43" s="4">
        <v>138</v>
      </c>
      <c r="V43" s="20"/>
      <c r="W43" s="4">
        <v>139</v>
      </c>
      <c r="X43" s="20"/>
      <c r="Y43" s="4">
        <v>140</v>
      </c>
      <c r="Z43" s="20"/>
      <c r="AA43" s="4">
        <v>142</v>
      </c>
      <c r="AB43" s="20"/>
      <c r="AC43" s="4">
        <v>140</v>
      </c>
      <c r="AD43" s="20"/>
      <c r="AE43" s="4">
        <v>142</v>
      </c>
      <c r="AF43" s="5">
        <f>IFERROR(AG43/F42,"")</f>
        <v>139.24</v>
      </c>
      <c r="AG43" s="5">
        <f>SUM(H42*I43,J42*K43,L42*M43,N42*O43,P42*Q43,R42*S43,T42*U43,V42*W43,X42*Y43,Z42*AA43,AB42*AC43,AD42*AE43)</f>
        <v>139240</v>
      </c>
    </row>
    <row r="44" spans="1:33" ht="15" customHeight="1" x14ac:dyDescent="0.45">
      <c r="A44" s="28"/>
      <c r="B44" s="21"/>
      <c r="C44" s="21"/>
      <c r="D44" s="22"/>
      <c r="E44" s="20"/>
      <c r="F44" s="23">
        <f>SUM(H44,J44,L44,N44,P44,R44,T44,V44,X44,Z44,AB44,AD44)</f>
        <v>0</v>
      </c>
      <c r="G44" s="20"/>
      <c r="H44" s="20"/>
      <c r="I44" s="6"/>
      <c r="J44" s="20"/>
      <c r="K44" s="4"/>
      <c r="L44" s="20"/>
      <c r="M44" s="4"/>
      <c r="N44" s="20"/>
      <c r="O44" s="4"/>
      <c r="P44" s="20"/>
      <c r="Q44" s="4"/>
      <c r="R44" s="24"/>
      <c r="S44" s="4"/>
      <c r="T44" s="20"/>
      <c r="U44" s="4"/>
      <c r="V44" s="20"/>
      <c r="W44" s="4"/>
      <c r="X44" s="20"/>
      <c r="Y44" s="4"/>
      <c r="Z44" s="20"/>
      <c r="AA44" s="4"/>
      <c r="AB44" s="20"/>
      <c r="AC44" s="4"/>
      <c r="AD44" s="20"/>
      <c r="AE44" s="4"/>
      <c r="AF44" s="5" t="str">
        <f>IFERROR(AG44/F44,"")</f>
        <v/>
      </c>
      <c r="AG44" s="5">
        <f>SUM(H44*I44,J44*K44,L44*M44,N44*O44,P44*Q44,R44*S44,T44*U44,V44*W44,X44*Y44,Z44*AA44,AB44*AC44,AD44*AE44)</f>
        <v>0</v>
      </c>
    </row>
    <row r="45" spans="1:33" ht="15" customHeight="1" x14ac:dyDescent="0.45">
      <c r="A45" s="28"/>
      <c r="B45" s="21"/>
      <c r="C45" s="21"/>
      <c r="D45" s="22"/>
      <c r="E45" s="20"/>
      <c r="F45" s="23"/>
      <c r="G45" s="20"/>
      <c r="H45" s="20"/>
      <c r="I45" s="4"/>
      <c r="J45" s="20"/>
      <c r="K45" s="4"/>
      <c r="L45" s="20"/>
      <c r="M45" s="4"/>
      <c r="N45" s="20"/>
      <c r="O45" s="4"/>
      <c r="P45" s="20"/>
      <c r="Q45" s="4"/>
      <c r="R45" s="25"/>
      <c r="S45" s="4"/>
      <c r="T45" s="20"/>
      <c r="U45" s="4"/>
      <c r="V45" s="20"/>
      <c r="W45" s="4"/>
      <c r="X45" s="20"/>
      <c r="Y45" s="4"/>
      <c r="Z45" s="20"/>
      <c r="AA45" s="4"/>
      <c r="AB45" s="20"/>
      <c r="AC45" s="4"/>
      <c r="AD45" s="20"/>
      <c r="AE45" s="4"/>
      <c r="AF45" s="5" t="str">
        <f>IFERROR(AG45/F44,"")</f>
        <v/>
      </c>
      <c r="AG45" s="5">
        <f>SUM(H44*I45,J44*K45,L44*M45,N44*O45,P44*Q45,R44*S45,T44*U45,V44*W45,X44*Y45,Z44*AA45,AB44*AC45,AD44*AE45)</f>
        <v>0</v>
      </c>
    </row>
    <row r="46" spans="1:33" ht="15" customHeight="1" x14ac:dyDescent="0.45">
      <c r="A46" s="28"/>
      <c r="B46" s="21"/>
      <c r="C46" s="21"/>
      <c r="D46" s="22"/>
      <c r="E46" s="20"/>
      <c r="F46" s="23">
        <f>SUM(H46,J46,L46,N46,P46,R46,T46,V46,X46,Z46,AB46,AD46)</f>
        <v>0</v>
      </c>
      <c r="G46" s="20"/>
      <c r="H46" s="20"/>
      <c r="I46" s="4"/>
      <c r="J46" s="20"/>
      <c r="K46" s="4"/>
      <c r="L46" s="20"/>
      <c r="M46" s="4"/>
      <c r="N46" s="20"/>
      <c r="O46" s="4"/>
      <c r="P46" s="20"/>
      <c r="Q46" s="4"/>
      <c r="R46" s="24"/>
      <c r="S46" s="4"/>
      <c r="T46" s="20"/>
      <c r="U46" s="4"/>
      <c r="V46" s="20"/>
      <c r="W46" s="4"/>
      <c r="X46" s="20"/>
      <c r="Y46" s="4"/>
      <c r="Z46" s="20"/>
      <c r="AA46" s="4"/>
      <c r="AB46" s="20"/>
      <c r="AC46" s="4"/>
      <c r="AD46" s="20"/>
      <c r="AE46" s="4"/>
      <c r="AF46" s="5" t="str">
        <f>IFERROR(AG46/F46,"")</f>
        <v/>
      </c>
      <c r="AG46" s="5">
        <f>SUM(H46*I46,J46*K46,L46*M46,N46*O46,P46*Q46,R46*S46,T46*U46,V46*W46,X46*Y46,Z46*AA46,AB46*AC46,AD46*AE46)</f>
        <v>0</v>
      </c>
    </row>
    <row r="47" spans="1:33" ht="15" customHeight="1" x14ac:dyDescent="0.45">
      <c r="A47" s="28"/>
      <c r="B47" s="21"/>
      <c r="C47" s="21"/>
      <c r="D47" s="22"/>
      <c r="E47" s="20"/>
      <c r="F47" s="23"/>
      <c r="G47" s="20"/>
      <c r="H47" s="20"/>
      <c r="I47" s="4"/>
      <c r="J47" s="20"/>
      <c r="K47" s="4"/>
      <c r="L47" s="20"/>
      <c r="M47" s="4"/>
      <c r="N47" s="20"/>
      <c r="O47" s="4"/>
      <c r="P47" s="20"/>
      <c r="Q47" s="4"/>
      <c r="R47" s="25"/>
      <c r="S47" s="4"/>
      <c r="T47" s="20"/>
      <c r="U47" s="4"/>
      <c r="V47" s="20"/>
      <c r="W47" s="4"/>
      <c r="X47" s="20"/>
      <c r="Y47" s="4"/>
      <c r="Z47" s="20"/>
      <c r="AA47" s="4"/>
      <c r="AB47" s="20"/>
      <c r="AC47" s="4"/>
      <c r="AD47" s="20"/>
      <c r="AE47" s="4"/>
      <c r="AF47" s="5" t="str">
        <f>IFERROR(AG47/F46,"")</f>
        <v/>
      </c>
      <c r="AG47" s="5">
        <f>SUM(H46*I47,J46*K47,L46*M47,N46*O47,P46*Q47,R46*S47,T46*U47,V46*W47,X46*Y47,Z46*AA47,AB46*AC47,AD46*AE47)</f>
        <v>0</v>
      </c>
    </row>
    <row r="48" spans="1:33" ht="15" customHeight="1" x14ac:dyDescent="0.45">
      <c r="A48" s="28"/>
      <c r="B48" s="21"/>
      <c r="C48" s="21"/>
      <c r="D48" s="22"/>
      <c r="E48" s="20"/>
      <c r="F48" s="23">
        <f>SUM(H48,J48,L48,N48,P48,R48,T48,V48,X48,Z48,AB48,AD48)</f>
        <v>0</v>
      </c>
      <c r="G48" s="20"/>
      <c r="H48" s="20"/>
      <c r="I48" s="4"/>
      <c r="J48" s="20"/>
      <c r="K48" s="4"/>
      <c r="L48" s="20"/>
      <c r="M48" s="4"/>
      <c r="N48" s="20"/>
      <c r="O48" s="4"/>
      <c r="P48" s="20"/>
      <c r="Q48" s="4"/>
      <c r="R48" s="24"/>
      <c r="S48" s="4"/>
      <c r="T48" s="20"/>
      <c r="U48" s="4"/>
      <c r="V48" s="20"/>
      <c r="W48" s="4"/>
      <c r="X48" s="20"/>
      <c r="Y48" s="4"/>
      <c r="Z48" s="20"/>
      <c r="AA48" s="4"/>
      <c r="AB48" s="20"/>
      <c r="AC48" s="4"/>
      <c r="AD48" s="20"/>
      <c r="AE48" s="4"/>
      <c r="AF48" s="5" t="str">
        <f>IFERROR(AG48/F48,"")</f>
        <v/>
      </c>
      <c r="AG48" s="5">
        <f>SUM(H48*I48,J48*K48,L48*M48,N48*O48,P48*Q48,R48*S48,T48*U48,V48*W48,X48*Y48,Z48*AA48,AB48*AC48,AD48*AE48)</f>
        <v>0</v>
      </c>
    </row>
    <row r="49" spans="1:33" ht="15" customHeight="1" x14ac:dyDescent="0.45">
      <c r="A49" s="28"/>
      <c r="B49" s="21"/>
      <c r="C49" s="21"/>
      <c r="D49" s="22"/>
      <c r="E49" s="20"/>
      <c r="F49" s="23"/>
      <c r="G49" s="20"/>
      <c r="H49" s="20"/>
      <c r="I49" s="4"/>
      <c r="J49" s="20"/>
      <c r="K49" s="4"/>
      <c r="L49" s="20"/>
      <c r="M49" s="4"/>
      <c r="N49" s="20"/>
      <c r="O49" s="4"/>
      <c r="P49" s="20"/>
      <c r="Q49" s="4"/>
      <c r="R49" s="25"/>
      <c r="S49" s="4"/>
      <c r="T49" s="20"/>
      <c r="U49" s="4"/>
      <c r="V49" s="20"/>
      <c r="W49" s="4"/>
      <c r="X49" s="20"/>
      <c r="Y49" s="4"/>
      <c r="Z49" s="20"/>
      <c r="AA49" s="4"/>
      <c r="AB49" s="20"/>
      <c r="AC49" s="4"/>
      <c r="AD49" s="20"/>
      <c r="AE49" s="4"/>
      <c r="AF49" s="5" t="str">
        <f>IFERROR(AG49/F48,"")</f>
        <v/>
      </c>
      <c r="AG49" s="5">
        <f>SUM(H48*I49,J48*K49,L48*M49,N48*O49,P48*Q49,R48*S49,T48*U49,V48*W49,X48*Y49,Z48*AA49,AB48*AC49,AD48*AE49)</f>
        <v>0</v>
      </c>
    </row>
    <row r="50" spans="1:33" ht="15" customHeight="1" x14ac:dyDescent="0.45">
      <c r="A50" s="28"/>
      <c r="B50" s="21"/>
      <c r="C50" s="21"/>
      <c r="D50" s="22"/>
      <c r="E50" s="20"/>
      <c r="F50" s="23">
        <f>SUM(H50,J50,L50,N50,P50,R50,T50,V50,X50,Z50,AB50,AD50)</f>
        <v>0</v>
      </c>
      <c r="G50" s="20"/>
      <c r="H50" s="20"/>
      <c r="I50" s="4"/>
      <c r="J50" s="20"/>
      <c r="K50" s="4"/>
      <c r="L50" s="20"/>
      <c r="M50" s="4"/>
      <c r="N50" s="20"/>
      <c r="O50" s="4"/>
      <c r="P50" s="20"/>
      <c r="Q50" s="4"/>
      <c r="R50" s="24"/>
      <c r="S50" s="4"/>
      <c r="T50" s="20"/>
      <c r="U50" s="4"/>
      <c r="V50" s="20"/>
      <c r="W50" s="4"/>
      <c r="X50" s="20"/>
      <c r="Y50" s="4"/>
      <c r="Z50" s="20"/>
      <c r="AA50" s="4"/>
      <c r="AB50" s="20"/>
      <c r="AC50" s="4"/>
      <c r="AD50" s="20"/>
      <c r="AE50" s="4"/>
      <c r="AF50" s="5" t="str">
        <f>IFERROR(AG50/F50,"")</f>
        <v/>
      </c>
      <c r="AG50" s="5">
        <f>SUM(H50*I50,J50*K50,L50*M50,N50*O50,P50*Q50,R50*S50,T50*U50,V50*W50,X50*Y50,Z50*AA50,AB50*AC50,AD50*AE50)</f>
        <v>0</v>
      </c>
    </row>
    <row r="51" spans="1:33" ht="15" customHeight="1" x14ac:dyDescent="0.45">
      <c r="A51" s="28"/>
      <c r="B51" s="21"/>
      <c r="C51" s="21"/>
      <c r="D51" s="22"/>
      <c r="E51" s="20"/>
      <c r="F51" s="23"/>
      <c r="G51" s="20"/>
      <c r="H51" s="20"/>
      <c r="I51" s="4"/>
      <c r="J51" s="20"/>
      <c r="K51" s="4"/>
      <c r="L51" s="20"/>
      <c r="M51" s="4"/>
      <c r="N51" s="20"/>
      <c r="O51" s="4"/>
      <c r="P51" s="20"/>
      <c r="Q51" s="4"/>
      <c r="R51" s="25"/>
      <c r="S51" s="4"/>
      <c r="T51" s="20"/>
      <c r="U51" s="4"/>
      <c r="V51" s="20"/>
      <c r="W51" s="4"/>
      <c r="X51" s="20"/>
      <c r="Y51" s="4"/>
      <c r="Z51" s="20"/>
      <c r="AA51" s="4"/>
      <c r="AB51" s="20"/>
      <c r="AC51" s="4"/>
      <c r="AD51" s="20"/>
      <c r="AE51" s="4"/>
      <c r="AF51" s="5" t="str">
        <f>IFERROR(AG51/F50,"")</f>
        <v/>
      </c>
      <c r="AG51" s="5">
        <f>SUM(H50*I51,J50*K51,L50*M51,N50*O51,P50*Q51,R50*S51,T50*U51,V50*W51,X50*Y51,Z50*AA51,AB50*AC51,AD50*AE51)</f>
        <v>0</v>
      </c>
    </row>
    <row r="52" spans="1:33" ht="15" customHeight="1" x14ac:dyDescent="0.45">
      <c r="A52" s="26" t="s">
        <v>29</v>
      </c>
      <c r="B52" s="21" t="s">
        <v>66</v>
      </c>
      <c r="C52" s="21" t="s">
        <v>67</v>
      </c>
      <c r="D52" s="22" t="s">
        <v>68</v>
      </c>
      <c r="E52" s="20">
        <v>100</v>
      </c>
      <c r="F52" s="23">
        <f>SUM(H52,J52,L52,N52,P52,R52,T52,V52,X52,Z52,AB52,AD52)</f>
        <v>100</v>
      </c>
      <c r="G52" s="20">
        <v>300000</v>
      </c>
      <c r="H52" s="20"/>
      <c r="I52" s="4"/>
      <c r="J52" s="20"/>
      <c r="K52" s="4"/>
      <c r="L52" s="20"/>
      <c r="M52" s="4"/>
      <c r="N52" s="20"/>
      <c r="O52" s="4"/>
      <c r="P52" s="20">
        <v>100</v>
      </c>
      <c r="Q52" s="4">
        <v>350000</v>
      </c>
      <c r="R52" s="24"/>
      <c r="S52" s="4"/>
      <c r="T52" s="20"/>
      <c r="U52" s="4"/>
      <c r="V52" s="20"/>
      <c r="W52" s="4"/>
      <c r="X52" s="20"/>
      <c r="Y52" s="4"/>
      <c r="Z52" s="20"/>
      <c r="AA52" s="4"/>
      <c r="AB52" s="20"/>
      <c r="AC52" s="4"/>
      <c r="AD52" s="20"/>
      <c r="AE52" s="4"/>
      <c r="AF52" s="5">
        <f>IFERROR(AG52/F52,"")</f>
        <v>350000</v>
      </c>
      <c r="AG52" s="5">
        <f>SUM(H52*I52,J52*K52,L52*M52,N52*O52,P52*Q52,R52*S52,T52*U52,V52*W52,X52*Y52,Z52*AA52,AB52*AC52,AD52*AE52)</f>
        <v>35000000</v>
      </c>
    </row>
    <row r="53" spans="1:33" ht="15" customHeight="1" x14ac:dyDescent="0.45">
      <c r="A53" s="26"/>
      <c r="B53" s="21"/>
      <c r="C53" s="21"/>
      <c r="D53" s="22"/>
      <c r="E53" s="20"/>
      <c r="F53" s="23"/>
      <c r="G53" s="20"/>
      <c r="H53" s="20"/>
      <c r="I53" s="4"/>
      <c r="J53" s="20"/>
      <c r="K53" s="4"/>
      <c r="L53" s="20"/>
      <c r="M53" s="4"/>
      <c r="N53" s="20"/>
      <c r="O53" s="4"/>
      <c r="P53" s="20"/>
      <c r="Q53" s="4">
        <v>340000</v>
      </c>
      <c r="R53" s="25"/>
      <c r="S53" s="4"/>
      <c r="T53" s="20"/>
      <c r="U53" s="4"/>
      <c r="V53" s="20"/>
      <c r="W53" s="4"/>
      <c r="X53" s="20"/>
      <c r="Y53" s="4"/>
      <c r="Z53" s="20"/>
      <c r="AA53" s="4"/>
      <c r="AB53" s="20"/>
      <c r="AC53" s="4"/>
      <c r="AD53" s="20"/>
      <c r="AE53" s="4"/>
      <c r="AF53" s="5">
        <f>IFERROR(AG53/F52,"")</f>
        <v>340000</v>
      </c>
      <c r="AG53" s="5">
        <f>SUM(H52*I53,J52*K53,L52*M53,N52*O53,P52*Q53,R52*S53,T52*U53,V52*W53,X52*Y53,Z52*AA53,AB52*AC53,AD52*AE53)</f>
        <v>34000000</v>
      </c>
    </row>
    <row r="54" spans="1:33" ht="15" customHeight="1" x14ac:dyDescent="0.45">
      <c r="A54" s="26"/>
      <c r="B54" s="21"/>
      <c r="C54" s="21"/>
      <c r="D54" s="22"/>
      <c r="E54" s="20"/>
      <c r="F54" s="23">
        <f>SUM(H54,J54,L54,N54,P54,R54,T54,V54,X54,Z54,AB54,AD54)</f>
        <v>0</v>
      </c>
      <c r="G54" s="20"/>
      <c r="H54" s="20"/>
      <c r="I54" s="6"/>
      <c r="J54" s="20"/>
      <c r="K54" s="4"/>
      <c r="L54" s="20"/>
      <c r="M54" s="4"/>
      <c r="N54" s="20"/>
      <c r="O54" s="4"/>
      <c r="P54" s="20"/>
      <c r="Q54" s="4"/>
      <c r="R54" s="24"/>
      <c r="S54" s="4"/>
      <c r="T54" s="20"/>
      <c r="U54" s="4"/>
      <c r="V54" s="20"/>
      <c r="W54" s="4"/>
      <c r="X54" s="20"/>
      <c r="Y54" s="4"/>
      <c r="Z54" s="20"/>
      <c r="AA54" s="4"/>
      <c r="AB54" s="20"/>
      <c r="AC54" s="4"/>
      <c r="AD54" s="20"/>
      <c r="AE54" s="4"/>
      <c r="AF54" s="5" t="str">
        <f>IFERROR(AG54/F54,"")</f>
        <v/>
      </c>
      <c r="AG54" s="5">
        <f>SUM(H54*I54,J54*K54,L54*M54,N54*O54,P54*Q54,R54*S54,T54*U54,V54*W54,X54*Y54,Z54*AA54,AB54*AC54,AD54*AE54)</f>
        <v>0</v>
      </c>
    </row>
    <row r="55" spans="1:33" ht="15" customHeight="1" x14ac:dyDescent="0.45">
      <c r="A55" s="26"/>
      <c r="B55" s="21"/>
      <c r="C55" s="21"/>
      <c r="D55" s="22"/>
      <c r="E55" s="20"/>
      <c r="F55" s="23"/>
      <c r="G55" s="20"/>
      <c r="H55" s="20"/>
      <c r="I55" s="4"/>
      <c r="J55" s="20"/>
      <c r="K55" s="4"/>
      <c r="L55" s="20"/>
      <c r="M55" s="4"/>
      <c r="N55" s="20"/>
      <c r="O55" s="4"/>
      <c r="P55" s="20"/>
      <c r="Q55" s="4"/>
      <c r="R55" s="25"/>
      <c r="S55" s="4"/>
      <c r="T55" s="20"/>
      <c r="U55" s="4"/>
      <c r="V55" s="20"/>
      <c r="W55" s="4"/>
      <c r="X55" s="20"/>
      <c r="Y55" s="4"/>
      <c r="Z55" s="20"/>
      <c r="AA55" s="4"/>
      <c r="AB55" s="20"/>
      <c r="AC55" s="4"/>
      <c r="AD55" s="20"/>
      <c r="AE55" s="4"/>
      <c r="AF55" s="5" t="str">
        <f>IFERROR(AG55/F54,"")</f>
        <v/>
      </c>
      <c r="AG55" s="5">
        <f>SUM(H54*I55,J54*K55,L54*M55,N54*O55,P54*Q55,R54*S55,T54*U55,V54*W55,X54*Y55,Z54*AA55,AB54*AC55,AD54*AE55)</f>
        <v>0</v>
      </c>
    </row>
    <row r="56" spans="1:33" ht="15" customHeight="1" x14ac:dyDescent="0.45">
      <c r="A56" s="26"/>
      <c r="B56" s="21"/>
      <c r="C56" s="21"/>
      <c r="D56" s="22"/>
      <c r="E56" s="20"/>
      <c r="F56" s="23">
        <f>SUM(H56,J56,L56,N56,P56,R56,T56,V56,X56,Z56,AB56,AD56)</f>
        <v>0</v>
      </c>
      <c r="G56" s="20"/>
      <c r="H56" s="20"/>
      <c r="I56" s="4"/>
      <c r="J56" s="20"/>
      <c r="K56" s="4"/>
      <c r="L56" s="20"/>
      <c r="M56" s="4"/>
      <c r="N56" s="20"/>
      <c r="O56" s="4"/>
      <c r="P56" s="20"/>
      <c r="Q56" s="4"/>
      <c r="R56" s="24"/>
      <c r="S56" s="4"/>
      <c r="T56" s="20"/>
      <c r="U56" s="4"/>
      <c r="V56" s="20"/>
      <c r="W56" s="4"/>
      <c r="X56" s="20"/>
      <c r="Y56" s="4"/>
      <c r="Z56" s="20"/>
      <c r="AA56" s="4"/>
      <c r="AB56" s="20"/>
      <c r="AC56" s="4"/>
      <c r="AD56" s="20"/>
      <c r="AE56" s="4"/>
      <c r="AF56" s="5" t="str">
        <f>IFERROR(AG56/F56,"")</f>
        <v/>
      </c>
      <c r="AG56" s="5">
        <f>SUM(H56*I56,J56*K56,L56*M56,N56*O56,P56*Q56,R56*S56,T56*U56,V56*W56,X56*Y56,Z56*AA56,AB56*AC56,AD56*AE56)</f>
        <v>0</v>
      </c>
    </row>
    <row r="57" spans="1:33" ht="15" customHeight="1" x14ac:dyDescent="0.45">
      <c r="A57" s="26"/>
      <c r="B57" s="21"/>
      <c r="C57" s="21"/>
      <c r="D57" s="22"/>
      <c r="E57" s="20"/>
      <c r="F57" s="23"/>
      <c r="G57" s="20"/>
      <c r="H57" s="20"/>
      <c r="I57" s="4"/>
      <c r="J57" s="20"/>
      <c r="K57" s="4"/>
      <c r="L57" s="20"/>
      <c r="M57" s="4"/>
      <c r="N57" s="20"/>
      <c r="O57" s="4"/>
      <c r="P57" s="20"/>
      <c r="Q57" s="4"/>
      <c r="R57" s="25"/>
      <c r="S57" s="4"/>
      <c r="T57" s="20"/>
      <c r="U57" s="4"/>
      <c r="V57" s="20"/>
      <c r="W57" s="4"/>
      <c r="X57" s="20"/>
      <c r="Y57" s="4"/>
      <c r="Z57" s="20"/>
      <c r="AA57" s="4"/>
      <c r="AB57" s="20"/>
      <c r="AC57" s="4"/>
      <c r="AD57" s="20"/>
      <c r="AE57" s="4"/>
      <c r="AF57" s="5" t="str">
        <f>IFERROR(AG57/F56,"")</f>
        <v/>
      </c>
      <c r="AG57" s="5">
        <f>SUM(H56*I57,J56*K57,L56*M57,N56*O57,P56*Q57,R56*S57,T56*U57,V56*W57,X56*Y57,Z56*AA57,AB56*AC57,AD56*AE57)</f>
        <v>0</v>
      </c>
    </row>
    <row r="58" spans="1:33" ht="15" customHeight="1" x14ac:dyDescent="0.45">
      <c r="A58" s="26"/>
      <c r="B58" s="21"/>
      <c r="C58" s="21"/>
      <c r="D58" s="22"/>
      <c r="E58" s="20"/>
      <c r="F58" s="23">
        <f>SUM(H58,J58,L58,N58,P58,R58,T58,V58,X58,Z58,AB58,AD58)</f>
        <v>0</v>
      </c>
      <c r="G58" s="20"/>
      <c r="H58" s="20"/>
      <c r="I58" s="4"/>
      <c r="J58" s="20"/>
      <c r="K58" s="4"/>
      <c r="L58" s="20"/>
      <c r="M58" s="4"/>
      <c r="N58" s="20"/>
      <c r="O58" s="4"/>
      <c r="P58" s="20"/>
      <c r="Q58" s="4"/>
      <c r="R58" s="24"/>
      <c r="S58" s="4"/>
      <c r="T58" s="20"/>
      <c r="U58" s="4"/>
      <c r="V58" s="20"/>
      <c r="W58" s="4"/>
      <c r="X58" s="20"/>
      <c r="Y58" s="4"/>
      <c r="Z58" s="20"/>
      <c r="AA58" s="4"/>
      <c r="AB58" s="20"/>
      <c r="AC58" s="4"/>
      <c r="AD58" s="20"/>
      <c r="AE58" s="4"/>
      <c r="AF58" s="5" t="str">
        <f>IFERROR(AG58/F58,"")</f>
        <v/>
      </c>
      <c r="AG58" s="5">
        <f>SUM(H58*I58,J58*K58,L58*M58,N58*O58,P58*Q58,R58*S58,T58*U58,V58*W58,X58*Y58,Z58*AA58,AB58*AC58,AD58*AE58)</f>
        <v>0</v>
      </c>
    </row>
    <row r="59" spans="1:33" ht="15" customHeight="1" x14ac:dyDescent="0.45">
      <c r="A59" s="26"/>
      <c r="B59" s="21"/>
      <c r="C59" s="21"/>
      <c r="D59" s="22"/>
      <c r="E59" s="20"/>
      <c r="F59" s="23"/>
      <c r="G59" s="20"/>
      <c r="H59" s="20"/>
      <c r="I59" s="4"/>
      <c r="J59" s="20"/>
      <c r="K59" s="4"/>
      <c r="L59" s="20"/>
      <c r="M59" s="4"/>
      <c r="N59" s="20"/>
      <c r="O59" s="4"/>
      <c r="P59" s="20"/>
      <c r="Q59" s="4"/>
      <c r="R59" s="25"/>
      <c r="S59" s="4"/>
      <c r="T59" s="20"/>
      <c r="U59" s="4"/>
      <c r="V59" s="20"/>
      <c r="W59" s="4"/>
      <c r="X59" s="20"/>
      <c r="Y59" s="4"/>
      <c r="Z59" s="20"/>
      <c r="AA59" s="4"/>
      <c r="AB59" s="20"/>
      <c r="AC59" s="4"/>
      <c r="AD59" s="20"/>
      <c r="AE59" s="4"/>
      <c r="AF59" s="5" t="str">
        <f>IFERROR(AG59/F58,"")</f>
        <v/>
      </c>
      <c r="AG59" s="5">
        <f>SUM(H58*I59,J58*K59,L58*M59,N58*O59,P58*Q59,R58*S59,T58*U59,V58*W59,X58*Y59,Z58*AA59,AB58*AC59,AD58*AE59)</f>
        <v>0</v>
      </c>
    </row>
    <row r="60" spans="1:33" ht="15" customHeight="1" x14ac:dyDescent="0.45">
      <c r="A60" s="26"/>
      <c r="B60" s="21"/>
      <c r="C60" s="21"/>
      <c r="D60" s="22"/>
      <c r="E60" s="20"/>
      <c r="F60" s="23">
        <f>SUM(H60,J60,L60,N60,P60,R60,T60,V60,X60,Z60,AB60,AD60)</f>
        <v>0</v>
      </c>
      <c r="G60" s="20"/>
      <c r="H60" s="20"/>
      <c r="I60" s="4"/>
      <c r="J60" s="20"/>
      <c r="K60" s="4"/>
      <c r="L60" s="20"/>
      <c r="M60" s="4"/>
      <c r="N60" s="20"/>
      <c r="O60" s="4"/>
      <c r="P60" s="20"/>
      <c r="Q60" s="4"/>
      <c r="R60" s="24"/>
      <c r="S60" s="4"/>
      <c r="T60" s="20"/>
      <c r="U60" s="4"/>
      <c r="V60" s="20"/>
      <c r="W60" s="4"/>
      <c r="X60" s="20"/>
      <c r="Y60" s="4"/>
      <c r="Z60" s="20"/>
      <c r="AA60" s="4"/>
      <c r="AB60" s="20"/>
      <c r="AC60" s="4"/>
      <c r="AD60" s="20"/>
      <c r="AE60" s="4"/>
      <c r="AF60" s="5" t="str">
        <f>IFERROR(AG60/F60,"")</f>
        <v/>
      </c>
      <c r="AG60" s="5">
        <f>SUM(H60*I60,J60*K60,L60*M60,N60*O60,P60*Q60,R60*S60,T60*U60,V60*W60,X60*Y60,Z60*AA60,AB60*AC60,AD60*AE60)</f>
        <v>0</v>
      </c>
    </row>
    <row r="61" spans="1:33" ht="15" customHeight="1" x14ac:dyDescent="0.45">
      <c r="A61" s="26"/>
      <c r="B61" s="21"/>
      <c r="C61" s="21"/>
      <c r="D61" s="22"/>
      <c r="E61" s="20"/>
      <c r="F61" s="23"/>
      <c r="G61" s="20"/>
      <c r="H61" s="20"/>
      <c r="I61" s="4"/>
      <c r="J61" s="20"/>
      <c r="K61" s="4"/>
      <c r="L61" s="20"/>
      <c r="M61" s="4"/>
      <c r="N61" s="20"/>
      <c r="O61" s="4"/>
      <c r="P61" s="20"/>
      <c r="Q61" s="4"/>
      <c r="R61" s="25"/>
      <c r="S61" s="4"/>
      <c r="T61" s="20"/>
      <c r="U61" s="4"/>
      <c r="V61" s="20"/>
      <c r="W61" s="4"/>
      <c r="X61" s="20"/>
      <c r="Y61" s="4"/>
      <c r="Z61" s="20"/>
      <c r="AA61" s="4"/>
      <c r="AB61" s="20"/>
      <c r="AC61" s="4"/>
      <c r="AD61" s="20"/>
      <c r="AE61" s="4"/>
      <c r="AF61" s="5" t="str">
        <f>IFERROR(AG61/F60,"")</f>
        <v/>
      </c>
      <c r="AG61" s="5">
        <f>SUM(H60*I61,J60*K61,L60*M61,N60*O61,P60*Q61,R60*S61,T60*U61,V60*W61,X60*Y61,Z60*AA61,AB60*AC61,AD60*AE61)</f>
        <v>0</v>
      </c>
    </row>
    <row r="63" spans="1:33" x14ac:dyDescent="0.45">
      <c r="A63" s="1" t="s">
        <v>78</v>
      </c>
    </row>
    <row r="64" spans="1:33" x14ac:dyDescent="0.45">
      <c r="A64" s="17" t="s">
        <v>79</v>
      </c>
      <c r="B64" s="18"/>
      <c r="C64" s="18"/>
      <c r="D64" s="18"/>
      <c r="E64" s="18"/>
      <c r="F64" s="18"/>
      <c r="G64" s="18"/>
      <c r="H64" s="18"/>
      <c r="I64" s="18"/>
      <c r="J64" s="18"/>
      <c r="K64" s="18"/>
      <c r="L64" s="18"/>
      <c r="M64" s="18"/>
      <c r="N64" s="18"/>
      <c r="O64" s="18"/>
      <c r="P64" s="19"/>
    </row>
    <row r="65" spans="1:16" x14ac:dyDescent="0.45">
      <c r="A65" s="11" t="s">
        <v>80</v>
      </c>
      <c r="B65" s="12"/>
      <c r="C65" s="12"/>
      <c r="D65" s="12"/>
      <c r="E65" s="12"/>
      <c r="F65" s="12"/>
      <c r="G65" s="12"/>
      <c r="H65" s="12"/>
      <c r="I65" s="12"/>
      <c r="J65" s="12"/>
      <c r="K65" s="12"/>
      <c r="L65" s="12"/>
      <c r="M65" s="12"/>
      <c r="N65" s="12"/>
      <c r="O65" s="12"/>
      <c r="P65" s="13"/>
    </row>
    <row r="66" spans="1:16" x14ac:dyDescent="0.45">
      <c r="A66" s="11" t="s">
        <v>81</v>
      </c>
      <c r="B66" s="12"/>
      <c r="C66" s="12"/>
      <c r="D66" s="12"/>
      <c r="E66" s="12"/>
      <c r="F66" s="12"/>
      <c r="G66" s="12"/>
      <c r="H66" s="12"/>
      <c r="I66" s="12"/>
      <c r="J66" s="12"/>
      <c r="K66" s="12"/>
      <c r="L66" s="12"/>
      <c r="M66" s="12"/>
      <c r="N66" s="12"/>
      <c r="O66" s="12"/>
      <c r="P66" s="13"/>
    </row>
    <row r="67" spans="1:16" x14ac:dyDescent="0.45">
      <c r="A67" s="11" t="s">
        <v>83</v>
      </c>
      <c r="B67" s="12"/>
      <c r="C67" s="12"/>
      <c r="D67" s="12"/>
      <c r="E67" s="12"/>
      <c r="F67" s="12"/>
      <c r="G67" s="12"/>
      <c r="H67" s="12"/>
      <c r="I67" s="12"/>
      <c r="J67" s="12"/>
      <c r="K67" s="12"/>
      <c r="L67" s="12"/>
      <c r="M67" s="12"/>
      <c r="N67" s="12"/>
      <c r="O67" s="12"/>
      <c r="P67" s="13"/>
    </row>
    <row r="68" spans="1:16" x14ac:dyDescent="0.45">
      <c r="A68" s="11" t="s">
        <v>84</v>
      </c>
      <c r="B68" s="12"/>
      <c r="C68" s="12"/>
      <c r="D68" s="12"/>
      <c r="E68" s="12"/>
      <c r="F68" s="12"/>
      <c r="G68" s="12"/>
      <c r="H68" s="12"/>
      <c r="I68" s="12"/>
      <c r="J68" s="12"/>
      <c r="K68" s="12"/>
      <c r="L68" s="12"/>
      <c r="M68" s="12"/>
      <c r="N68" s="12"/>
      <c r="O68" s="12"/>
      <c r="P68" s="13"/>
    </row>
    <row r="69" spans="1:16" x14ac:dyDescent="0.45">
      <c r="A69" s="11" t="s">
        <v>87</v>
      </c>
      <c r="B69" s="12"/>
      <c r="C69" s="12"/>
      <c r="D69" s="12"/>
      <c r="E69" s="12"/>
      <c r="F69" s="12"/>
      <c r="G69" s="12"/>
      <c r="H69" s="12"/>
      <c r="I69" s="12"/>
      <c r="J69" s="12"/>
      <c r="K69" s="12"/>
      <c r="L69" s="12"/>
      <c r="M69" s="12"/>
      <c r="N69" s="12"/>
      <c r="O69" s="12"/>
      <c r="P69" s="13"/>
    </row>
    <row r="70" spans="1:16" x14ac:dyDescent="0.45">
      <c r="A70" s="11" t="s">
        <v>85</v>
      </c>
      <c r="B70" s="12"/>
      <c r="C70" s="12"/>
      <c r="D70" s="12"/>
      <c r="E70" s="12"/>
      <c r="F70" s="12"/>
      <c r="G70" s="12"/>
      <c r="H70" s="12"/>
      <c r="I70" s="12"/>
      <c r="J70" s="12"/>
      <c r="K70" s="12"/>
      <c r="L70" s="12"/>
      <c r="M70" s="12"/>
      <c r="N70" s="12"/>
      <c r="O70" s="12"/>
      <c r="P70" s="13"/>
    </row>
    <row r="71" spans="1:16" x14ac:dyDescent="0.45">
      <c r="A71" s="14" t="s">
        <v>86</v>
      </c>
      <c r="B71" s="15"/>
      <c r="C71" s="15"/>
      <c r="D71" s="15"/>
      <c r="E71" s="15"/>
      <c r="F71" s="15"/>
      <c r="G71" s="15"/>
      <c r="H71" s="15"/>
      <c r="I71" s="15"/>
      <c r="J71" s="15"/>
      <c r="K71" s="15"/>
      <c r="L71" s="15"/>
      <c r="M71" s="15"/>
      <c r="N71" s="15"/>
      <c r="O71" s="15"/>
      <c r="P71" s="16"/>
    </row>
  </sheetData>
  <mergeCells count="572">
    <mergeCell ref="AF29:AG29"/>
    <mergeCell ref="H26:O26"/>
    <mergeCell ref="P26:Q26"/>
    <mergeCell ref="R26:S26"/>
    <mergeCell ref="T26:U26"/>
    <mergeCell ref="V26:W26"/>
    <mergeCell ref="A71:P71"/>
    <mergeCell ref="A70:P70"/>
    <mergeCell ref="A69:P69"/>
    <mergeCell ref="A68:P68"/>
    <mergeCell ref="A67:P67"/>
    <mergeCell ref="A66:P66"/>
    <mergeCell ref="A65:P65"/>
    <mergeCell ref="A64:P64"/>
    <mergeCell ref="H32:H33"/>
    <mergeCell ref="G29:G31"/>
    <mergeCell ref="X26:Y26"/>
    <mergeCell ref="Z26:AA26"/>
    <mergeCell ref="AB26:AC26"/>
    <mergeCell ref="L32:L33"/>
    <mergeCell ref="N32:N33"/>
    <mergeCell ref="AD60:AD61"/>
    <mergeCell ref="V60:V61"/>
    <mergeCell ref="X60:X61"/>
    <mergeCell ref="C5:E5"/>
    <mergeCell ref="C6:E6"/>
    <mergeCell ref="C7:E7"/>
    <mergeCell ref="C8:E8"/>
    <mergeCell ref="C9:E9"/>
    <mergeCell ref="C10:E10"/>
    <mergeCell ref="C11:E11"/>
    <mergeCell ref="C12:E12"/>
    <mergeCell ref="C13:E13"/>
    <mergeCell ref="A13:B13"/>
    <mergeCell ref="A15:B15"/>
    <mergeCell ref="A29:A31"/>
    <mergeCell ref="C29:C31"/>
    <mergeCell ref="B29:B31"/>
    <mergeCell ref="T29:U29"/>
    <mergeCell ref="E29:E31"/>
    <mergeCell ref="H30:H31"/>
    <mergeCell ref="H29:I29"/>
    <mergeCell ref="J30:J31"/>
    <mergeCell ref="D29:D31"/>
    <mergeCell ref="L21:M21"/>
    <mergeCell ref="L22:M22"/>
    <mergeCell ref="J21:K21"/>
    <mergeCell ref="J22:K22"/>
    <mergeCell ref="J23:K23"/>
    <mergeCell ref="J24:K24"/>
    <mergeCell ref="L23:M23"/>
    <mergeCell ref="A20:B21"/>
    <mergeCell ref="C18:E19"/>
    <mergeCell ref="A18:B19"/>
    <mergeCell ref="L29:M29"/>
    <mergeCell ref="N29:O29"/>
    <mergeCell ref="R29:S29"/>
    <mergeCell ref="A14:B14"/>
    <mergeCell ref="C14:E14"/>
    <mergeCell ref="C15:E15"/>
    <mergeCell ref="C16:E16"/>
    <mergeCell ref="C17:E17"/>
    <mergeCell ref="J29:K29"/>
    <mergeCell ref="A16:B16"/>
    <mergeCell ref="A17:B17"/>
    <mergeCell ref="E32:E33"/>
    <mergeCell ref="G32:G33"/>
    <mergeCell ref="A32:A41"/>
    <mergeCell ref="B40:B41"/>
    <mergeCell ref="D32:D33"/>
    <mergeCell ref="F32:F33"/>
    <mergeCell ref="B36:B37"/>
    <mergeCell ref="C40:C41"/>
    <mergeCell ref="D40:D41"/>
    <mergeCell ref="B38:B39"/>
    <mergeCell ref="B32:B33"/>
    <mergeCell ref="C32:C33"/>
    <mergeCell ref="J32:J33"/>
    <mergeCell ref="B34:B35"/>
    <mergeCell ref="J18:K18"/>
    <mergeCell ref="J20:K20"/>
    <mergeCell ref="A5:B5"/>
    <mergeCell ref="A6:B6"/>
    <mergeCell ref="A7:B7"/>
    <mergeCell ref="A8:B8"/>
    <mergeCell ref="A9:B9"/>
    <mergeCell ref="A10:B10"/>
    <mergeCell ref="A11:B11"/>
    <mergeCell ref="A12:B12"/>
    <mergeCell ref="T60:T61"/>
    <mergeCell ref="F56:F57"/>
    <mergeCell ref="E56:E57"/>
    <mergeCell ref="G56:G57"/>
    <mergeCell ref="H56:H57"/>
    <mergeCell ref="J56:J57"/>
    <mergeCell ref="F58:F59"/>
    <mergeCell ref="E58:E59"/>
    <mergeCell ref="G58:G59"/>
    <mergeCell ref="H58:H59"/>
    <mergeCell ref="J58:J59"/>
    <mergeCell ref="F54:F55"/>
    <mergeCell ref="E54:E55"/>
    <mergeCell ref="G54:G55"/>
    <mergeCell ref="H54:H55"/>
    <mergeCell ref="J54:J55"/>
    <mergeCell ref="Z60:Z61"/>
    <mergeCell ref="AB60:AB61"/>
    <mergeCell ref="J60:J61"/>
    <mergeCell ref="L60:L61"/>
    <mergeCell ref="N60:N61"/>
    <mergeCell ref="P60:P61"/>
    <mergeCell ref="R60:R61"/>
    <mergeCell ref="D60:D61"/>
    <mergeCell ref="F60:F61"/>
    <mergeCell ref="E60:E61"/>
    <mergeCell ref="G60:G61"/>
    <mergeCell ref="H60:H61"/>
    <mergeCell ref="V58:V59"/>
    <mergeCell ref="X58:X59"/>
    <mergeCell ref="Z58:Z59"/>
    <mergeCell ref="AB58:AB59"/>
    <mergeCell ref="AD58:AD59"/>
    <mergeCell ref="L58:L59"/>
    <mergeCell ref="N58:N59"/>
    <mergeCell ref="P58:P59"/>
    <mergeCell ref="R58:R59"/>
    <mergeCell ref="T58:T59"/>
    <mergeCell ref="L54:L55"/>
    <mergeCell ref="N54:N55"/>
    <mergeCell ref="P54:P55"/>
    <mergeCell ref="R54:R55"/>
    <mergeCell ref="T54:T55"/>
    <mergeCell ref="AD56:AD57"/>
    <mergeCell ref="L56:L57"/>
    <mergeCell ref="N56:N57"/>
    <mergeCell ref="P56:P57"/>
    <mergeCell ref="R56:R57"/>
    <mergeCell ref="T56:T57"/>
    <mergeCell ref="V56:V57"/>
    <mergeCell ref="X56:X57"/>
    <mergeCell ref="Z56:Z57"/>
    <mergeCell ref="AB56:AB57"/>
    <mergeCell ref="V52:V53"/>
    <mergeCell ref="X52:X53"/>
    <mergeCell ref="Z52:Z53"/>
    <mergeCell ref="AB52:AB53"/>
    <mergeCell ref="V54:V55"/>
    <mergeCell ref="X54:X55"/>
    <mergeCell ref="Z54:Z55"/>
    <mergeCell ref="AB54:AB55"/>
    <mergeCell ref="AD52:AD53"/>
    <mergeCell ref="AD54:AD55"/>
    <mergeCell ref="L52:L53"/>
    <mergeCell ref="N52:N53"/>
    <mergeCell ref="P52:P53"/>
    <mergeCell ref="R52:R53"/>
    <mergeCell ref="T52:T53"/>
    <mergeCell ref="F52:F53"/>
    <mergeCell ref="E52:E53"/>
    <mergeCell ref="G52:G53"/>
    <mergeCell ref="H52:H53"/>
    <mergeCell ref="J52:J53"/>
    <mergeCell ref="A42:A51"/>
    <mergeCell ref="A52:A61"/>
    <mergeCell ref="B52:B53"/>
    <mergeCell ref="C52:C53"/>
    <mergeCell ref="D52:D53"/>
    <mergeCell ref="B54:B55"/>
    <mergeCell ref="C54:C55"/>
    <mergeCell ref="D54:D55"/>
    <mergeCell ref="B56:B57"/>
    <mergeCell ref="C56:C57"/>
    <mergeCell ref="D56:D57"/>
    <mergeCell ref="B58:B59"/>
    <mergeCell ref="C58:C59"/>
    <mergeCell ref="D58:D59"/>
    <mergeCell ref="B60:B61"/>
    <mergeCell ref="C60:C61"/>
    <mergeCell ref="B42:B43"/>
    <mergeCell ref="C42:C43"/>
    <mergeCell ref="D42:D43"/>
    <mergeCell ref="B44:B45"/>
    <mergeCell ref="C44:C45"/>
    <mergeCell ref="D44:D45"/>
    <mergeCell ref="B48:B49"/>
    <mergeCell ref="C48:C49"/>
    <mergeCell ref="V50:V51"/>
    <mergeCell ref="X50:X51"/>
    <mergeCell ref="Z50:Z51"/>
    <mergeCell ref="AB50:AB51"/>
    <mergeCell ref="AD50:AD51"/>
    <mergeCell ref="Z48:Z49"/>
    <mergeCell ref="AB48:AB49"/>
    <mergeCell ref="AD48:AD49"/>
    <mergeCell ref="B50:B51"/>
    <mergeCell ref="C50:C51"/>
    <mergeCell ref="D50:D51"/>
    <mergeCell ref="F50:F51"/>
    <mergeCell ref="E50:E51"/>
    <mergeCell ref="G50:G51"/>
    <mergeCell ref="H50:H51"/>
    <mergeCell ref="J50:J51"/>
    <mergeCell ref="L50:L51"/>
    <mergeCell ref="N50:N51"/>
    <mergeCell ref="P50:P51"/>
    <mergeCell ref="R50:R51"/>
    <mergeCell ref="T50:T51"/>
    <mergeCell ref="P48:P49"/>
    <mergeCell ref="R48:R49"/>
    <mergeCell ref="T48:T49"/>
    <mergeCell ref="F44:F45"/>
    <mergeCell ref="E44:E45"/>
    <mergeCell ref="V48:V49"/>
    <mergeCell ref="X48:X49"/>
    <mergeCell ref="G48:G49"/>
    <mergeCell ref="H48:H49"/>
    <mergeCell ref="J48:J49"/>
    <mergeCell ref="L48:L49"/>
    <mergeCell ref="N48:N49"/>
    <mergeCell ref="H46:H47"/>
    <mergeCell ref="J46:J47"/>
    <mergeCell ref="L46:L47"/>
    <mergeCell ref="V46:V47"/>
    <mergeCell ref="X46:X47"/>
    <mergeCell ref="G44:G45"/>
    <mergeCell ref="H44:H45"/>
    <mergeCell ref="J44:J45"/>
    <mergeCell ref="D48:D49"/>
    <mergeCell ref="F48:F49"/>
    <mergeCell ref="E48:E49"/>
    <mergeCell ref="B46:B47"/>
    <mergeCell ref="C46:C47"/>
    <mergeCell ref="D46:D47"/>
    <mergeCell ref="F46:F47"/>
    <mergeCell ref="E46:E47"/>
    <mergeCell ref="G46:G47"/>
    <mergeCell ref="Z46:Z47"/>
    <mergeCell ref="AB46:AB47"/>
    <mergeCell ref="AD42:AD43"/>
    <mergeCell ref="L42:L43"/>
    <mergeCell ref="N42:N43"/>
    <mergeCell ref="P42:P43"/>
    <mergeCell ref="R42:R43"/>
    <mergeCell ref="T42:T43"/>
    <mergeCell ref="V44:V45"/>
    <mergeCell ref="X44:X45"/>
    <mergeCell ref="AD46:AD47"/>
    <mergeCell ref="Z44:Z45"/>
    <mergeCell ref="AB44:AB45"/>
    <mergeCell ref="AD44:AD45"/>
    <mergeCell ref="N46:N47"/>
    <mergeCell ref="P46:P47"/>
    <mergeCell ref="R46:R47"/>
    <mergeCell ref="T46:T47"/>
    <mergeCell ref="P44:P45"/>
    <mergeCell ref="R44:R45"/>
    <mergeCell ref="T44:T45"/>
    <mergeCell ref="L44:L45"/>
    <mergeCell ref="N44:N45"/>
    <mergeCell ref="F42:F43"/>
    <mergeCell ref="E42:E43"/>
    <mergeCell ref="G42:G43"/>
    <mergeCell ref="H42:H43"/>
    <mergeCell ref="J42:J43"/>
    <mergeCell ref="AB34:AB35"/>
    <mergeCell ref="J34:J35"/>
    <mergeCell ref="C34:C35"/>
    <mergeCell ref="E38:E39"/>
    <mergeCell ref="G38:G39"/>
    <mergeCell ref="P34:P35"/>
    <mergeCell ref="V42:V43"/>
    <mergeCell ref="X42:X43"/>
    <mergeCell ref="Z42:Z43"/>
    <mergeCell ref="AB42:AB43"/>
    <mergeCell ref="R38:R39"/>
    <mergeCell ref="R34:R35"/>
    <mergeCell ref="L38:L39"/>
    <mergeCell ref="N38:N39"/>
    <mergeCell ref="F34:F35"/>
    <mergeCell ref="H34:H35"/>
    <mergeCell ref="H38:H39"/>
    <mergeCell ref="C36:C37"/>
    <mergeCell ref="D36:D37"/>
    <mergeCell ref="C38:C39"/>
    <mergeCell ref="D38:D39"/>
    <mergeCell ref="D34:D35"/>
    <mergeCell ref="AD38:AD39"/>
    <mergeCell ref="F40:F41"/>
    <mergeCell ref="E40:E41"/>
    <mergeCell ref="G40:G41"/>
    <mergeCell ref="H40:H41"/>
    <mergeCell ref="J40:J41"/>
    <mergeCell ref="L40:L41"/>
    <mergeCell ref="N40:N41"/>
    <mergeCell ref="P40:P41"/>
    <mergeCell ref="R40:R41"/>
    <mergeCell ref="T40:T41"/>
    <mergeCell ref="V40:V41"/>
    <mergeCell ref="X40:X41"/>
    <mergeCell ref="Z40:Z41"/>
    <mergeCell ref="AB40:AB41"/>
    <mergeCell ref="AD40:AD41"/>
    <mergeCell ref="T38:T39"/>
    <mergeCell ref="V38:V39"/>
    <mergeCell ref="X38:X39"/>
    <mergeCell ref="Z38:Z39"/>
    <mergeCell ref="AB38:AB39"/>
    <mergeCell ref="J38:J39"/>
    <mergeCell ref="P38:P39"/>
    <mergeCell ref="F38:F39"/>
    <mergeCell ref="AD34:AD35"/>
    <mergeCell ref="F36:F37"/>
    <mergeCell ref="E36:E37"/>
    <mergeCell ref="G36:G37"/>
    <mergeCell ref="H36:H37"/>
    <mergeCell ref="J36:J37"/>
    <mergeCell ref="L36:L37"/>
    <mergeCell ref="N36:N37"/>
    <mergeCell ref="P36:P37"/>
    <mergeCell ref="R36:R37"/>
    <mergeCell ref="T36:T37"/>
    <mergeCell ref="V36:V37"/>
    <mergeCell ref="X36:X37"/>
    <mergeCell ref="Z36:Z37"/>
    <mergeCell ref="AB36:AB37"/>
    <mergeCell ref="AD36:AD37"/>
    <mergeCell ref="T34:T35"/>
    <mergeCell ref="V34:V35"/>
    <mergeCell ref="X34:X35"/>
    <mergeCell ref="Z34:Z35"/>
    <mergeCell ref="E34:E35"/>
    <mergeCell ref="G34:G35"/>
    <mergeCell ref="L34:L35"/>
    <mergeCell ref="N34:N35"/>
    <mergeCell ref="X32:X33"/>
    <mergeCell ref="Z32:Z33"/>
    <mergeCell ref="AB32:AB33"/>
    <mergeCell ref="AD32:AD33"/>
    <mergeCell ref="F29:F31"/>
    <mergeCell ref="P32:P33"/>
    <mergeCell ref="R32:R33"/>
    <mergeCell ref="T32:T33"/>
    <mergeCell ref="V32:V33"/>
    <mergeCell ref="X29:Y29"/>
    <mergeCell ref="Z29:AA29"/>
    <mergeCell ref="AB29:AC29"/>
    <mergeCell ref="AD29:AE29"/>
    <mergeCell ref="X30:X31"/>
    <mergeCell ref="Z30:Z31"/>
    <mergeCell ref="AB30:AB31"/>
    <mergeCell ref="AD30:AD31"/>
    <mergeCell ref="V29:W29"/>
    <mergeCell ref="L30:L31"/>
    <mergeCell ref="N30:N31"/>
    <mergeCell ref="P30:P31"/>
    <mergeCell ref="R30:R31"/>
    <mergeCell ref="T30:T31"/>
    <mergeCell ref="V30:V31"/>
    <mergeCell ref="P29:Q29"/>
    <mergeCell ref="J10:K10"/>
    <mergeCell ref="J14:K14"/>
    <mergeCell ref="AF8:AG13"/>
    <mergeCell ref="AF14:AG19"/>
    <mergeCell ref="AF20:AG25"/>
    <mergeCell ref="AF26:AG26"/>
    <mergeCell ref="AD26:AE26"/>
    <mergeCell ref="R8:S8"/>
    <mergeCell ref="T8:U8"/>
    <mergeCell ref="X8:Y8"/>
    <mergeCell ref="V8:W8"/>
    <mergeCell ref="Z8:AA8"/>
    <mergeCell ref="AB8:AC8"/>
    <mergeCell ref="R10:S10"/>
    <mergeCell ref="T10:U10"/>
    <mergeCell ref="V10:W10"/>
    <mergeCell ref="X10:Y10"/>
    <mergeCell ref="Z10:AA10"/>
    <mergeCell ref="AB10:AC10"/>
    <mergeCell ref="AD8:AE8"/>
    <mergeCell ref="AF5:AG7"/>
    <mergeCell ref="AD7:AE7"/>
    <mergeCell ref="AB5:AC6"/>
    <mergeCell ref="L24:M24"/>
    <mergeCell ref="R5:S6"/>
    <mergeCell ref="T5:U6"/>
    <mergeCell ref="V5:W6"/>
    <mergeCell ref="X5:Y6"/>
    <mergeCell ref="Z5:AA6"/>
    <mergeCell ref="R7:S7"/>
    <mergeCell ref="T7:U7"/>
    <mergeCell ref="V7:W7"/>
    <mergeCell ref="X7:Y7"/>
    <mergeCell ref="Z7:AA7"/>
    <mergeCell ref="P13:Q13"/>
    <mergeCell ref="R13:S13"/>
    <mergeCell ref="T13:U13"/>
    <mergeCell ref="AD5:AE6"/>
    <mergeCell ref="R14:S14"/>
    <mergeCell ref="AB7:AC7"/>
    <mergeCell ref="N10:O10"/>
    <mergeCell ref="P8:Q8"/>
    <mergeCell ref="P9:Q9"/>
    <mergeCell ref="P10:Q10"/>
    <mergeCell ref="H8:I13"/>
    <mergeCell ref="H14:I19"/>
    <mergeCell ref="H20:I25"/>
    <mergeCell ref="H5:I7"/>
    <mergeCell ref="J5:K7"/>
    <mergeCell ref="L5:M7"/>
    <mergeCell ref="N5:O7"/>
    <mergeCell ref="P5:Q7"/>
    <mergeCell ref="J13:O13"/>
    <mergeCell ref="J19:O19"/>
    <mergeCell ref="J25:O25"/>
    <mergeCell ref="L14:M14"/>
    <mergeCell ref="N14:O14"/>
    <mergeCell ref="P14:Q14"/>
    <mergeCell ref="L9:M9"/>
    <mergeCell ref="L10:M10"/>
    <mergeCell ref="L11:M11"/>
    <mergeCell ref="L12:M12"/>
    <mergeCell ref="J11:K11"/>
    <mergeCell ref="J12:K12"/>
    <mergeCell ref="L16:M16"/>
    <mergeCell ref="L8:M8"/>
    <mergeCell ref="N8:O8"/>
    <mergeCell ref="N9:O9"/>
    <mergeCell ref="J8:K8"/>
    <mergeCell ref="R9:S9"/>
    <mergeCell ref="T9:U9"/>
    <mergeCell ref="V9:W9"/>
    <mergeCell ref="X9:Y9"/>
    <mergeCell ref="Z9:AA9"/>
    <mergeCell ref="AB9:AC9"/>
    <mergeCell ref="AD9:AE9"/>
    <mergeCell ref="J9:K9"/>
    <mergeCell ref="AD13:AE13"/>
    <mergeCell ref="R12:S12"/>
    <mergeCell ref="R11:S11"/>
    <mergeCell ref="P12:Q12"/>
    <mergeCell ref="P11:Q11"/>
    <mergeCell ref="N12:O12"/>
    <mergeCell ref="N11:O11"/>
    <mergeCell ref="AD10:AE10"/>
    <mergeCell ref="T11:U11"/>
    <mergeCell ref="V11:W11"/>
    <mergeCell ref="X11:Y11"/>
    <mergeCell ref="Z11:AA11"/>
    <mergeCell ref="AB11:AC11"/>
    <mergeCell ref="AD11:AE11"/>
    <mergeCell ref="T12:U12"/>
    <mergeCell ref="V12:W12"/>
    <mergeCell ref="X12:Y12"/>
    <mergeCell ref="Z12:AA12"/>
    <mergeCell ref="AB12:AC12"/>
    <mergeCell ref="AD12:AE12"/>
    <mergeCell ref="AB13:AC13"/>
    <mergeCell ref="Z13:AA13"/>
    <mergeCell ref="V13:W13"/>
    <mergeCell ref="X13:Y13"/>
    <mergeCell ref="X14:Y14"/>
    <mergeCell ref="Z14:AA14"/>
    <mergeCell ref="AB14:AC14"/>
    <mergeCell ref="AD14:AE14"/>
    <mergeCell ref="J15:K15"/>
    <mergeCell ref="N15:O15"/>
    <mergeCell ref="P15:Q15"/>
    <mergeCell ref="R15:S15"/>
    <mergeCell ref="T15:U15"/>
    <mergeCell ref="V15:W15"/>
    <mergeCell ref="X15:Y15"/>
    <mergeCell ref="Z15:AA15"/>
    <mergeCell ref="AB15:AC15"/>
    <mergeCell ref="AD15:AE15"/>
    <mergeCell ref="L15:M15"/>
    <mergeCell ref="T14:U14"/>
    <mergeCell ref="V14:W14"/>
    <mergeCell ref="AD16:AE16"/>
    <mergeCell ref="J17:K17"/>
    <mergeCell ref="N17:O17"/>
    <mergeCell ref="P17:Q17"/>
    <mergeCell ref="R17:S17"/>
    <mergeCell ref="T17:U17"/>
    <mergeCell ref="V17:W17"/>
    <mergeCell ref="X17:Y17"/>
    <mergeCell ref="Z17:AA17"/>
    <mergeCell ref="AB17:AC17"/>
    <mergeCell ref="AD17:AE17"/>
    <mergeCell ref="J16:K16"/>
    <mergeCell ref="N16:O16"/>
    <mergeCell ref="P16:Q16"/>
    <mergeCell ref="R16:S16"/>
    <mergeCell ref="T16:U16"/>
    <mergeCell ref="V16:W16"/>
    <mergeCell ref="X16:Y16"/>
    <mergeCell ref="Z16:AA16"/>
    <mergeCell ref="AB16:AC16"/>
    <mergeCell ref="L17:M17"/>
    <mergeCell ref="N18:O18"/>
    <mergeCell ref="P18:Q18"/>
    <mergeCell ref="R18:S18"/>
    <mergeCell ref="T18:U18"/>
    <mergeCell ref="V18:W18"/>
    <mergeCell ref="X18:Y18"/>
    <mergeCell ref="Z18:AA18"/>
    <mergeCell ref="AB18:AC18"/>
    <mergeCell ref="L18:M18"/>
    <mergeCell ref="AD18:AE18"/>
    <mergeCell ref="P19:Q19"/>
    <mergeCell ref="R19:S19"/>
    <mergeCell ref="T19:U19"/>
    <mergeCell ref="V19:W19"/>
    <mergeCell ref="X19:Y19"/>
    <mergeCell ref="Z19:AA19"/>
    <mergeCell ref="AB19:AC19"/>
    <mergeCell ref="AD19:AE19"/>
    <mergeCell ref="L20:M20"/>
    <mergeCell ref="N20:O20"/>
    <mergeCell ref="P20:Q20"/>
    <mergeCell ref="R20:S20"/>
    <mergeCell ref="T20:U20"/>
    <mergeCell ref="V20:W20"/>
    <mergeCell ref="X20:Y20"/>
    <mergeCell ref="Z20:AA20"/>
    <mergeCell ref="AB20:AC20"/>
    <mergeCell ref="AD20:AE20"/>
    <mergeCell ref="N21:O21"/>
    <mergeCell ref="P21:Q21"/>
    <mergeCell ref="R21:S21"/>
    <mergeCell ref="T21:U21"/>
    <mergeCell ref="V21:W21"/>
    <mergeCell ref="X21:Y21"/>
    <mergeCell ref="Z21:AA21"/>
    <mergeCell ref="AB21:AC21"/>
    <mergeCell ref="AD21:AE21"/>
    <mergeCell ref="X23:Y23"/>
    <mergeCell ref="Z23:AA23"/>
    <mergeCell ref="AB23:AC23"/>
    <mergeCell ref="AD23:AE23"/>
    <mergeCell ref="N22:O22"/>
    <mergeCell ref="P22:Q22"/>
    <mergeCell ref="R22:S22"/>
    <mergeCell ref="T22:U22"/>
    <mergeCell ref="V22:W22"/>
    <mergeCell ref="X22:Y22"/>
    <mergeCell ref="Z22:AA22"/>
    <mergeCell ref="AB22:AC22"/>
    <mergeCell ref="AD22:AE22"/>
    <mergeCell ref="A1:AF1"/>
    <mergeCell ref="C20:F21"/>
    <mergeCell ref="P25:Q25"/>
    <mergeCell ref="R25:S25"/>
    <mergeCell ref="T25:U25"/>
    <mergeCell ref="V25:W25"/>
    <mergeCell ref="X25:Y25"/>
    <mergeCell ref="Z25:AA25"/>
    <mergeCell ref="AB25:AC25"/>
    <mergeCell ref="AD25:AE25"/>
    <mergeCell ref="N24:O24"/>
    <mergeCell ref="P24:Q24"/>
    <mergeCell ref="R24:S24"/>
    <mergeCell ref="T24:U24"/>
    <mergeCell ref="V24:W24"/>
    <mergeCell ref="X24:Y24"/>
    <mergeCell ref="Z24:AA24"/>
    <mergeCell ref="AB24:AC24"/>
    <mergeCell ref="AD24:AE24"/>
    <mergeCell ref="N23:O23"/>
    <mergeCell ref="P23:Q23"/>
    <mergeCell ref="R23:S23"/>
    <mergeCell ref="T23:U23"/>
    <mergeCell ref="V23:W23"/>
  </mergeCells>
  <phoneticPr fontId="1"/>
  <printOptions horizontalCentered="1"/>
  <pageMargins left="0.70866141732283472" right="0.70866141732283472" top="0.74803149606299213" bottom="0.74803149606299213" header="0.31496062992125984" footer="0.31496062992125984"/>
  <pageSetup paperSize="9" orientation="portrait" r:id="rId1"/>
  <ignoredErrors>
    <ignoredError sqref="AG3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55" zoomScaleNormal="55" workbookViewId="0"/>
  </sheetViews>
  <sheetFormatPr defaultRowHeight="18" x14ac:dyDescent="0.45"/>
  <sheetData/>
  <phoneticPr fontId="1"/>
  <pageMargins left="0.7" right="0.7" top="0.75" bottom="0.75" header="0.3" footer="0.3"/>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vt:i4>
      </vt:variant>
    </vt:vector>
  </HeadingPairs>
  <TitlesOfParts>
    <vt:vector baseType="lpstr" size="3">
      <vt:lpstr>○計算書</vt:lpstr>
      <vt:lpstr>計算例</vt:lpstr>
      <vt:lpstr>【参考】実施フロー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2022-11-02T09:52:13Z</cp:lastPrinted>
  <dcterms:created xsi:type="dcterms:W3CDTF">2022-09-15T04:29:58Z</dcterms:created>
  <dcterms:modified xsi:type="dcterms:W3CDTF">2026-06-08T10:55:21Z</dcterms:modified>
</cp:coreProperties>
</file>