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G40" i="10"/>
  <c r="BE40" i="10"/>
  <c r="AM40" i="10"/>
  <c r="U40" i="10"/>
  <c r="E40" i="10"/>
  <c r="C40" i="10"/>
  <c r="DG39" i="10"/>
  <c r="CQ39" i="10"/>
  <c r="CO39" i="10"/>
  <c r="BY39" i="10"/>
  <c r="BW39" i="10"/>
  <c r="BG39" i="10"/>
  <c r="BE39" i="10"/>
  <c r="AM39" i="10"/>
  <c r="U39" i="10"/>
  <c r="E39" i="10"/>
  <c r="C39" i="10"/>
  <c r="DG38" i="10"/>
  <c r="CQ38" i="10"/>
  <c r="CO38" i="10"/>
  <c r="BY38" i="10"/>
  <c r="BW38" i="10"/>
  <c r="BG38" i="10"/>
  <c r="BE38" i="10"/>
  <c r="AM38" i="10"/>
  <c r="U38" i="10"/>
  <c r="E38" i="10"/>
  <c r="C38" i="10"/>
  <c r="DG37" i="10"/>
  <c r="CQ37" i="10"/>
  <c r="CO37" i="10"/>
  <c r="BY37" i="10"/>
  <c r="BW37" i="10"/>
  <c r="BG37" i="10"/>
  <c r="BE37" i="10"/>
  <c r="AM37" i="10"/>
  <c r="U37" i="10"/>
  <c r="E37" i="10"/>
  <c r="C37" i="10"/>
  <c r="DG36" i="10"/>
  <c r="CQ36" i="10"/>
  <c r="CO36" i="10"/>
  <c r="BY36" i="10"/>
  <c r="BW36" i="10"/>
  <c r="BG36" i="10"/>
  <c r="BE36" i="10"/>
  <c r="AM36" i="10"/>
  <c r="W36" i="10"/>
  <c r="U36" i="10"/>
  <c r="E36" i="10"/>
  <c r="C36" i="10"/>
  <c r="DG35" i="10"/>
  <c r="CQ35" i="10"/>
  <c r="CO35" i="10"/>
  <c r="BY35" i="10"/>
  <c r="BW35" i="10"/>
  <c r="BG35" i="10"/>
  <c r="BE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<sst xmlns="http://schemas.openxmlformats.org/spreadsheetml/2006/main" count="1103" uniqueCount="625">
  <si>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</si>
  <si>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</si>
  <si>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</si>
  <si>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</si>
  <si>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</si>
  <si>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</si>
  <si>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</si>
  <si>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</si>
  <si>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</si>
  <si>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</si>
  <si>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</si>
  <si>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</si>
  <si>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</si>
  <si>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</si>
  <si>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</si>
  <si>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</si>
  <si>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</si>
  <si>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</si>
  <si>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</si>
  <si>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</si>
  <si>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</si>
  <si>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</si>
  <si>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</si>
  <si>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</si>
  <si>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</si>
  <si>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</si>
  <si>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</si>
  <si>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</si>
  <si>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</si>
  <si>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</si>
  <si>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</si>
  <si>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</si>
  <si>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</si>
  <si>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</si>
  <si>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</si>
  <si>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</si>
  <si>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</si>
  <si>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</si>
  <si>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</si>
  <si>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</si>
  <si>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</si>
  <si>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</si>
  <si>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</si>
  <si>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</si>
  <si>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</si>
  <si>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</si>
  <si>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</si>
  <si>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</si>
  <si>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</si>
  <si>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</si>
  <si>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</si>
  <si>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</si>
  <si>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</si>
  <si>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</si>
  <si>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</si>
  <si>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</si>
  <si>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</si>
  <si>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</si>
  <si>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</si>
  <si>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</si>
  <si>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</si>
  <si>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</si>
  <si>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</si>
  <si>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</si>
  <si>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</si>
  <si>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</si>
  <si>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</si>
  <si>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</si>
  <si>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</si>
  <si>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</si>
  <si>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</si>
  <si>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</si>
  <si>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</si>
  <si>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</si>
  <si>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</si>
  <si>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</si>
  <si>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</si>
  <si>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</si>
  <si>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</si>
  <si>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</si>
  <si>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</si>
  <si>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</si>
  <si>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</si>
  <si>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</si>
  <si>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茨城県</t>
    <phoneticPr fontId="5"/>
  </si>
  <si>
    <t>市町村類型</t>
    <phoneticPr fontId="5"/>
  </si>
  <si>
    <t>Ⅳ－２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</si>
  <si>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</si>
  <si>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</si>
  <si>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</si>
  <si>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</si>
  <si>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</si>
  <si>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</si>
  <si>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</si>
  <si>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</si>
  <si>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</si>
  <si>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</si>
  <si>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</si>
  <si>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</si>
  <si>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ひたちなか市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</si>
  <si>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</si>
  <si>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</si>
  <si>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</si>
  <si>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</si>
  <si>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</si>
  <si>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</si>
  <si>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</si>
  <si>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</si>
  <si>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</si>
  <si>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</si>
  <si>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</si>
  <si>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</si>
  <si>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</si>
  <si>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</si>
  <si>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</si>
  <si>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</si>
  <si>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</si>
  <si>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</si>
  <si>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</si>
  <si>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</si>
  <si>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</si>
  <si>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</si>
  <si>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</si>
  <si>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</si>
  <si>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-0.9</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</si>
  <si>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</si>
  <si>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</si>
  <si>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</si>
  <si>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</si>
  <si>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</si>
  <si>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</si>
  <si>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</si>
  <si>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</si>
  <si>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</si>
  <si>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</si>
  <si>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</si>
  <si>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</si>
  <si>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</si>
  <si>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</si>
  <si>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</si>
  <si>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</si>
  <si>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</si>
  <si>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</si>
  <si>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</si>
  <si>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</si>
  <si>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</si>
  <si>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</si>
  <si>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</si>
  <si>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</si>
  <si>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</si>
  <si>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</si>
  <si>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</si>
  <si>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</si>
  <si>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</si>
  <si>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</si>
  <si>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</si>
  <si>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</si>
  <si>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</si>
  <si>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</si>
  <si>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</si>
  <si>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</si>
  <si>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</si>
  <si>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</si>
  <si>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</si>
  <si>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</si>
  <si>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</si>
  <si>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</si>
  <si>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</si>
  <si>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</si>
  <si>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</si>
  <si>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</si>
  <si>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</si>
  <si>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</si>
  <si>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</si>
  <si>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</si>
  <si>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</si>
  <si>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</si>
  <si>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</si>
  <si>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</si>
  <si>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</si>
  <si>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</si>
  <si>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</si>
  <si>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</si>
  <si>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</si>
  <si>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</si>
  <si>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</si>
  <si>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</si>
  <si>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</si>
  <si>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</si>
  <si>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</si>
  <si>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</si>
  <si>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</si>
  <si>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</si>
  <si>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</si>
  <si>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</si>
  <si>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</si>
  <si>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</si>
  <si>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</si>
  <si>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</si>
  <si>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</si>
  <si>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</si>
  <si>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</si>
  <si>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</si>
  <si>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</si>
  <si>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</si>
  <si>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</si>
  <si>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</si>
  <si>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</si>
  <si>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</si>
  <si>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</si>
  <si>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</si>
  <si>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</si>
  <si>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</si>
  <si>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</si>
  <si>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</si>
  <si>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</si>
  <si>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茨城県ひたちなか市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</si>
  <si>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</si>
  <si>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</si>
  <si>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</si>
  <si>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</si>
  <si>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</si>
  <si>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</si>
  <si>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</si>
  <si>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</si>
  <si>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</si>
  <si>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</si>
  <si>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</si>
  <si>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</si>
  <si>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</si>
  <si>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</si>
  <si>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</si>
  <si>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</si>
  <si>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</si>
  <si>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</si>
  <si>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</si>
  <si>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</si>
  <si>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</si>
  <si>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</si>
  <si>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</si>
  <si>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</si>
  <si>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</si>
  <si>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</si>
  <si>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</si>
  <si>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</si>
  <si>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</si>
  <si>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</si>
  <si>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</si>
  <si>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</si>
  <si>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</si>
  <si>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</si>
  <si>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</si>
  <si>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</si>
  <si>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</si>
  <si>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</si>
  <si>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</si>
  <si>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</si>
  <si>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</si>
  <si>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</si>
  <si>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</si>
  <si>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</si>
  <si>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</si>
  <si>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</si>
  <si>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</si>
  <si>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</si>
  <si>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</si>
  <si>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</si>
  <si>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</si>
  <si>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</si>
  <si>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</si>
  <si>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</si>
  <si>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</si>
  <si>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</si>
  <si>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</si>
  <si>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</si>
  <si>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</si>
  <si>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</si>
  <si>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</si>
  <si>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</si>
  <si>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</si>
  <si>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</si>
  <si>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</si>
  <si>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</si>
  <si>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</si>
  <si>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</si>
  <si>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</si>
  <si>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</si>
  <si>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</si>
  <si>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</si>
  <si>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</si>
  <si>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</si>
  <si>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</si>
  <si>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</si>
  <si>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</si>
  <si>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</si>
  <si>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</si>
  <si>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</si>
  <si>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</si>
  <si>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</si>
  <si>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</si>
  <si>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</si>
  <si>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</si>
  <si>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</si>
  <si>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</si>
  <si>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</si>
  <si>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</si>
  <si>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</si>
  <si>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</si>
  <si>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</si>
  <si>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</si>
  <si>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</si>
  <si>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</si>
  <si>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</si>
  <si>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</si>
  <si>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</si>
  <si>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</si>
  <si>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</si>
  <si>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</si>
  <si>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</si>
  <si>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</si>
  <si>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</si>
  <si>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</si>
  <si>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</si>
  <si>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</si>
  <si>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</si>
  <si>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</si>
  <si>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</si>
  <si>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</si>
  <si>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</si>
  <si>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</si>
  <si>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</si>
  <si>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</si>
  <si>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</si>
  <si>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</si>
  <si>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宅地造成</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</si>
  <si>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</si>
  <si>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</si>
  <si>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</si>
  <si>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</si>
  <si>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</si>
  <si>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</si>
  <si>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</si>
  <si>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</si>
  <si>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</si>
  <si>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</si>
  <si>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</si>
  <si>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駐車場整備</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</si>
  <si>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</si>
  <si>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</si>
  <si>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</si>
  <si>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</si>
  <si>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</si>
  <si>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</si>
  <si>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</si>
  <si>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</si>
  <si>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</si>
  <si>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</si>
  <si>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</si>
  <si>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</si>
  <si>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</si>
  <si>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</si>
  <si>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</si>
  <si>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</si>
  <si>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</si>
  <si>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</si>
  <si>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</si>
  <si>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</si>
  <si>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</si>
  <si>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</si>
  <si>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</si>
  <si>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茨城県ひたちなか市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</si>
  <si>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</si>
  <si>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</si>
  <si>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</si>
  <si>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</si>
  <si>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</si>
  <si>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</si>
  <si>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</si>
  <si>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</si>
  <si>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</si>
  <si>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</si>
  <si>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</si>
  <si>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</si>
  <si>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</si>
  <si>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</si>
  <si>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</si>
  <si>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</si>
  <si>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</si>
  <si>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</si>
  <si>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</si>
  <si>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</si>
  <si>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奨学資金特別会計</t>
    <phoneticPr fontId="5"/>
  </si>
  <si>
    <t>墓地公園事業特別会計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</si>
  <si>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</si>
  <si>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</si>
  <si>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</si>
  <si>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</si>
  <si>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</si>
  <si>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</si>
  <si>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</si>
  <si>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</si>
  <si>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</si>
  <si>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</si>
  <si>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</si>
  <si>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</si>
  <si>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</si>
  <si>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</si>
  <si>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</si>
  <si>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</si>
  <si>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</si>
  <si>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</si>
  <si>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</si>
  <si>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</si>
  <si>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</si>
  <si>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</si>
  <si>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法非適用企業</t>
    <phoneticPr fontId="5"/>
  </si>
  <si>
    <t>地方卸売市場事業特別会計</t>
    <phoneticPr fontId="5"/>
  </si>
  <si>
    <t>東部第１土地区画整理事業特別会計</t>
    <phoneticPr fontId="5"/>
  </si>
  <si>
    <t>六ッ野土地区画整理事業特別会計</t>
    <phoneticPr fontId="5"/>
  </si>
  <si>
    <t>武田土地区画整理事業特別会計</t>
    <phoneticPr fontId="5"/>
  </si>
  <si>
    <t>東部第２土地区画整理事業外4会計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</si>
  <si>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</si>
  <si>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</si>
  <si>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</si>
  <si>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</si>
  <si>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</si>
  <si>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</si>
  <si>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</si>
  <si>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</si>
  <si>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</si>
  <si>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</si>
  <si>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</si>
  <si>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</si>
  <si>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</si>
  <si>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</si>
  <si>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</si>
  <si>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</si>
  <si>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</si>
  <si>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</si>
  <si>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</si>
  <si>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</si>
  <si>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</si>
  <si>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</si>
  <si>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</si>
  <si>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</si>
  <si>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</si>
  <si>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</si>
  <si>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</si>
  <si>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</si>
  <si>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</si>
  <si>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</si>
  <si>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</si>
  <si>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</si>
  <si>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</si>
  <si>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</si>
  <si>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</si>
  <si>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</si>
  <si>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</si>
  <si>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</si>
  <si>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</si>
  <si>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</si>
  <si>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</si>
  <si>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</si>
  <si>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</si>
  <si>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</si>
  <si>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</si>
  <si>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</si>
  <si>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</si>
  <si>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</si>
  <si>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</si>
  <si>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</si>
  <si>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</si>
  <si>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</si>
  <si>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</si>
  <si>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</si>
  <si>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</si>
  <si>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</si>
  <si>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</si>
  <si>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</si>
  <si>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</si>
  <si>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</si>
  <si>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</si>
  <si>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</si>
  <si>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阿字ヶ浦土地区画整理事業特別会計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</si>
  <si>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</si>
  <si>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</si>
  <si>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</si>
  <si>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</si>
  <si>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</si>
  <si>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</si>
  <si>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</si>
  <si>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</si>
  <si>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</si>
  <si>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</si>
  <si>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</si>
  <si>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</si>
  <si>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</si>
  <si>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</si>
  <si>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</si>
  <si>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</si>
  <si>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</si>
  <si>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</si>
  <si>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</si>
  <si>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</si>
  <si>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</si>
  <si>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</si>
  <si>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</si>
  <si>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</si>
  <si>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</si>
  <si>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</si>
  <si>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</si>
  <si>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</si>
  <si>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</si>
  <si>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</si>
  <si>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</si>
  <si>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</si>
  <si>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</si>
  <si>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</si>
  <si>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</si>
  <si>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</si>
  <si>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</si>
  <si>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</si>
  <si>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</si>
  <si>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</si>
  <si>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</si>
  <si>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</si>
  <si>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</si>
  <si>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</si>
  <si>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</si>
  <si>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</si>
  <si>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</si>
  <si>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</si>
  <si>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</si>
  <si>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</si>
  <si>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</si>
  <si>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</si>
  <si>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</si>
  <si>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</si>
  <si>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</si>
  <si>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</si>
  <si>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</si>
  <si>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</si>
  <si>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</si>
  <si>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</si>
  <si>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</si>
  <si>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</si>
  <si>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</si>
  <si>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</si>
  <si>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</si>
  <si>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</si>
  <si>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</si>
  <si>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</si>
  <si>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</si>
  <si>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</si>
  <si>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</si>
  <si>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</si>
  <si>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</si>
  <si>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</si>
  <si>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</si>
  <si>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</si>
  <si>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</si>
  <si>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</si>
  <si>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</si>
  <si>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</si>
  <si>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</si>
  <si>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</si>
  <si>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</si>
  <si>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</si>
  <si>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4.13</t>
  </si>
  <si>
    <t>▲ 5.52</t>
  </si>
  <si>
    <t>水道事業会計</t>
  </si>
  <si>
    <t>一般会計</t>
  </si>
  <si>
    <t>介護保険事業特別会計</t>
  </si>
  <si>
    <t>公共下水道事業特別会計</t>
  </si>
  <si>
    <t>国民健康保険事業特別会計</t>
  </si>
  <si>
    <t>墓地公園事業特別会計</t>
  </si>
  <si>
    <t>六ッ野土地区画整理事業特別会計</t>
  </si>
  <si>
    <t>東部第１土地区画整理事業特別会計</t>
  </si>
  <si>
    <t>その他会計（赤字）</t>
  </si>
  <si>
    <t>その他会計（黒字）</t>
  </si>
  <si>
    <t>H26末</t>
    <phoneticPr fontId="5"/>
  </si>
  <si>
    <t>H27末</t>
    <phoneticPr fontId="5"/>
  </si>
  <si>
    <t>H28末</t>
    <phoneticPr fontId="5"/>
  </si>
  <si>
    <t>H29末</t>
    <phoneticPr fontId="5"/>
  </si>
  <si>
    <t>H30末</t>
    <phoneticPr fontId="5"/>
  </si>
  <si>
    <t>-</t>
    <phoneticPr fontId="2"/>
  </si>
  <si>
    <t>-</t>
    <phoneticPr fontId="2"/>
  </si>
  <si>
    <t>-</t>
    <phoneticPr fontId="2"/>
  </si>
  <si>
    <t>公共用地取得基金</t>
    <rPh sb="0" eb="2">
      <t>コウキョウ</t>
    </rPh>
    <rPh sb="2" eb="4">
      <t>ヨウチ</t>
    </rPh>
    <rPh sb="4" eb="6">
      <t>シュトク</t>
    </rPh>
    <rPh sb="6" eb="8">
      <t>キキン</t>
    </rPh>
    <phoneticPr fontId="5"/>
  </si>
  <si>
    <t>福祉ふれあい基金</t>
    <rPh sb="0" eb="2">
      <t>フクシ</t>
    </rPh>
    <rPh sb="6" eb="8">
      <t>キキン</t>
    </rPh>
    <phoneticPr fontId="5"/>
  </si>
  <si>
    <t>緑のまちづくり基金</t>
    <rPh sb="0" eb="1">
      <t>ミドリ</t>
    </rPh>
    <rPh sb="7" eb="9">
      <t>キキン</t>
    </rPh>
    <phoneticPr fontId="5"/>
  </si>
  <si>
    <t>国際交流基金</t>
    <rPh sb="0" eb="2">
      <t>コクサイ</t>
    </rPh>
    <rPh sb="2" eb="4">
      <t>コウリュウ</t>
    </rPh>
    <rPh sb="4" eb="6">
      <t>キキン</t>
    </rPh>
    <phoneticPr fontId="5"/>
  </si>
  <si>
    <t>文化振興基金</t>
    <rPh sb="0" eb="2">
      <t>ブンカ</t>
    </rPh>
    <rPh sb="2" eb="4">
      <t>シンコウ</t>
    </rPh>
    <rPh sb="4" eb="6">
      <t>キキン</t>
    </rPh>
    <phoneticPr fontId="5"/>
  </si>
  <si>
    <t>茨城県市町村総合事務組合（一般会計）</t>
    <rPh sb="0" eb="3">
      <t>イバラキケン</t>
    </rPh>
    <rPh sb="3" eb="6">
      <t>シチョウソン</t>
    </rPh>
    <rPh sb="6" eb="8">
      <t>ソウゴウ</t>
    </rPh>
    <rPh sb="8" eb="10">
      <t>ジム</t>
    </rPh>
    <rPh sb="10" eb="12">
      <t>クミアイ</t>
    </rPh>
    <rPh sb="13" eb="15">
      <t>イッパン</t>
    </rPh>
    <rPh sb="15" eb="17">
      <t>カイケイ</t>
    </rPh>
    <phoneticPr fontId="2"/>
  </si>
  <si>
    <t>茨城県市町村総合事務組合（県民交通災害共済事業特別会計）</t>
    <rPh sb="0" eb="3">
      <t>イバラキケン</t>
    </rPh>
    <rPh sb="3" eb="6">
      <t>シチョウソン</t>
    </rPh>
    <rPh sb="6" eb="8">
      <t>ソウゴウ</t>
    </rPh>
    <rPh sb="8" eb="10">
      <t>ジム</t>
    </rPh>
    <rPh sb="10" eb="12">
      <t>クミアイ</t>
    </rPh>
    <rPh sb="13" eb="15">
      <t>ケンミン</t>
    </rPh>
    <rPh sb="15" eb="17">
      <t>コウツウ</t>
    </rPh>
    <rPh sb="17" eb="19">
      <t>サイガイ</t>
    </rPh>
    <rPh sb="19" eb="21">
      <t>キョウサイ</t>
    </rPh>
    <rPh sb="21" eb="23">
      <t>ジギョウ</t>
    </rPh>
    <rPh sb="23" eb="25">
      <t>トクベツ</t>
    </rPh>
    <rPh sb="25" eb="27">
      <t>カイケイ</t>
    </rPh>
    <phoneticPr fontId="2"/>
  </si>
  <si>
    <t>茨城租税債権管理機構（一般会計）</t>
    <rPh sb="0" eb="2">
      <t>イバラキ</t>
    </rPh>
    <rPh sb="2" eb="4">
      <t>ソゼイ</t>
    </rPh>
    <rPh sb="4" eb="6">
      <t>サイケン</t>
    </rPh>
    <rPh sb="6" eb="8">
      <t>カンリ</t>
    </rPh>
    <rPh sb="8" eb="10">
      <t>キコウ</t>
    </rPh>
    <rPh sb="11" eb="13">
      <t>イッパン</t>
    </rPh>
    <rPh sb="13" eb="15">
      <t>カイケイ</t>
    </rPh>
    <phoneticPr fontId="2"/>
  </si>
  <si>
    <t>茨城県後期高齢者医療広域連合（一般会計）</t>
    <rPh sb="0" eb="3">
      <t>イバラキケン</t>
    </rPh>
    <rPh sb="3" eb="5">
      <t>コウキ</t>
    </rPh>
    <rPh sb="5" eb="8">
      <t>コウレイシャ</t>
    </rPh>
    <rPh sb="8" eb="10">
      <t>イリョウ</t>
    </rPh>
    <rPh sb="10" eb="12">
      <t>コウイキ</t>
    </rPh>
    <rPh sb="12" eb="14">
      <t>レンゴウ</t>
    </rPh>
    <rPh sb="15" eb="17">
      <t>イッパン</t>
    </rPh>
    <rPh sb="17" eb="19">
      <t>カイケイ</t>
    </rPh>
    <phoneticPr fontId="2"/>
  </si>
  <si>
    <t>茨城県後期高齢者医療広域連合（後期高齢者医療特別会計）</t>
    <rPh sb="0" eb="3">
      <t>イバラキケン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</si>
  <si>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ひたちなか・東海広域事務組合（一般会計）</t>
    <rPh sb="6" eb="8">
      <t>トウカイ</t>
    </rPh>
    <rPh sb="8" eb="10">
      <t>コウイキ</t>
    </rPh>
    <rPh sb="10" eb="12">
      <t>ジム</t>
    </rPh>
    <rPh sb="12" eb="14">
      <t>クミアイ</t>
    </rPh>
    <rPh sb="15" eb="17">
      <t>イッパン</t>
    </rPh>
    <rPh sb="17" eb="19">
      <t>カイケイ</t>
    </rPh>
    <phoneticPr fontId="2"/>
  </si>
  <si>
    <t>ひたちなか・東海広域事務組合（常陸那珂公共下水道事業特別会計）</t>
    <rPh sb="6" eb="8">
      <t>トウカイ</t>
    </rPh>
    <rPh sb="8" eb="10">
      <t>コウイキ</t>
    </rPh>
    <rPh sb="10" eb="12">
      <t>ジム</t>
    </rPh>
    <rPh sb="12" eb="14">
      <t>クミアイ</t>
    </rPh>
    <rPh sb="15" eb="19">
      <t>ヒタチナカ</t>
    </rPh>
    <rPh sb="19" eb="21">
      <t>コウキョウ</t>
    </rPh>
    <rPh sb="21" eb="24">
      <t>ゲスイドウ</t>
    </rPh>
    <rPh sb="24" eb="26">
      <t>ジギョウ</t>
    </rPh>
    <rPh sb="26" eb="28">
      <t>トクベツ</t>
    </rPh>
    <rPh sb="28" eb="30">
      <t>カイケイ</t>
    </rPh>
    <phoneticPr fontId="2"/>
  </si>
  <si>
    <t>ひたちなか・東海広域事務組合（一般廃棄物処理事業特別会計）</t>
    <rPh sb="6" eb="8">
      <t>トウカイ</t>
    </rPh>
    <rPh sb="8" eb="10">
      <t>コウイキ</t>
    </rPh>
    <rPh sb="10" eb="12">
      <t>ジム</t>
    </rPh>
    <rPh sb="12" eb="14">
      <t>クミアイ</t>
    </rPh>
    <rPh sb="15" eb="17">
      <t>イッパン</t>
    </rPh>
    <rPh sb="17" eb="20">
      <t>ハイキブツ</t>
    </rPh>
    <rPh sb="20" eb="22">
      <t>ショリ</t>
    </rPh>
    <rPh sb="22" eb="24">
      <t>ジギョウ</t>
    </rPh>
    <rPh sb="24" eb="26">
      <t>トクベツ</t>
    </rPh>
    <rPh sb="26" eb="28">
      <t>カイケイ</t>
    </rPh>
    <phoneticPr fontId="2"/>
  </si>
  <si>
    <t>ひたちなか・東海広域事務組合（消防事業特別会計）</t>
    <rPh sb="6" eb="8">
      <t>トウカイ</t>
    </rPh>
    <rPh sb="8" eb="10">
      <t>コウイキ</t>
    </rPh>
    <rPh sb="10" eb="12">
      <t>ジム</t>
    </rPh>
    <rPh sb="12" eb="14">
      <t>クミアイ</t>
    </rPh>
    <rPh sb="15" eb="17">
      <t>ショウボウ</t>
    </rPh>
    <rPh sb="17" eb="19">
      <t>ジギョウ</t>
    </rPh>
    <rPh sb="19" eb="21">
      <t>トクベツ</t>
    </rPh>
    <rPh sb="21" eb="23">
      <t>カイケイ</t>
    </rPh>
    <phoneticPr fontId="2"/>
  </si>
  <si>
    <t>茨城北農業共済事務組合（農業共済事業会計）</t>
    <rPh sb="0" eb="2">
      <t>イバラキ</t>
    </rPh>
    <rPh sb="2" eb="3">
      <t>キタ</t>
    </rPh>
    <rPh sb="3" eb="5">
      <t>ノウギョウ</t>
    </rPh>
    <rPh sb="5" eb="7">
      <t>キョウサイ</t>
    </rPh>
    <rPh sb="7" eb="9">
      <t>ジム</t>
    </rPh>
    <rPh sb="9" eb="11">
      <t>クミアイ</t>
    </rPh>
    <rPh sb="12" eb="14">
      <t>ノウギョウ</t>
    </rPh>
    <rPh sb="14" eb="16">
      <t>キョウサイ</t>
    </rPh>
    <rPh sb="16" eb="18">
      <t>ジギョウ</t>
    </rPh>
    <rPh sb="18" eb="20">
      <t>カイケイ</t>
    </rPh>
    <phoneticPr fontId="2"/>
  </si>
  <si>
    <t>ひたちなか市生活・文化・スポーツ公社</t>
    <rPh sb="5" eb="6">
      <t>シ</t>
    </rPh>
    <rPh sb="6" eb="8">
      <t>セイカツ</t>
    </rPh>
    <rPh sb="9" eb="11">
      <t>ブンカ</t>
    </rPh>
    <rPh sb="16" eb="18">
      <t>コウシャ</t>
    </rPh>
    <phoneticPr fontId="2"/>
  </si>
  <si>
    <t>ひたちなか海浜鉄道</t>
    <rPh sb="5" eb="7">
      <t>カイヒン</t>
    </rPh>
    <rPh sb="7" eb="9">
      <t>テツドウ</t>
    </rPh>
    <phoneticPr fontId="2"/>
  </si>
  <si>
    <t>-</t>
    <phoneticPr fontId="2"/>
  </si>
  <si>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</si>
  <si>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</si>
  <si>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</si>
  <si>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</si>
  <si>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</si>
  <si>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</si>
  <si>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</si>
  <si>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</si>
  <si>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</si>
  <si>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</si>
  <si>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xml:space="preserve">　将来負担比率，実質公債費比率ともに類似団体平均を上回る状態が続いている。平成28年度以降，地方債残高は増加に転じており，さらに令和2年度にかけて義務教育学校建設事業に係る大型の借入が実施される見込みである。償還の面では，平成24年度竣工のクリーンセンターに係る地方債の償還が折り返し地点を迎えているものの，残高のピークは数年先になると想定しており，将来負担比率の上昇も比例するとみられる。将来負担比率に現れた地方債残高の伸びは，順次元金償還が開始されることにより，追って実質公債費比率にも反映していくため，こちらも比率の上昇が続く見通しである。
</t>
    <rPh sb="64" eb="66">
      <t>レイワ</t>
    </rPh>
    <rPh sb="67" eb="69">
      <t>ネンド</t>
    </rPh>
    <rPh sb="73" eb="83">
      <t>ギムキョウイクガッコウケンセツジギョウ</t>
    </rPh>
    <rPh sb="84" eb="85">
      <t>カカ</t>
    </rPh>
    <rPh sb="86" eb="88">
      <t>オオガタ</t>
    </rPh>
    <rPh sb="89" eb="91">
      <t>カリイレ</t>
    </rPh>
    <rPh sb="92" eb="94">
      <t>ジッシ</t>
    </rPh>
    <rPh sb="97" eb="99">
      <t>ミコ</t>
    </rPh>
    <rPh sb="104" eb="106">
      <t>ショウカン</t>
    </rPh>
    <rPh sb="107" eb="108">
      <t>メン</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</si>
  <si>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</si>
  <si>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</si>
  <si>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</si>
  <si>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令和元年度の将来負担比率は類似団体平均を63.4ポイント上回る81.8となった。これは，義務教育学校建設事業等の大型事業により地方債の発行額が償還額を上回ったこと及び地方債の償還や国民体育大会の開催による市負担金への対応のため，基金の取崩しを行ったことが主な要因である。義務教育学校建設事業は令和2年度まで予定され，その後も都市整備関連の大型事業が続くことから，地方債の発行額が償還額を上回る状態が今後数年間続くことが見込まれる。そのため，将来負担比率の上昇は続く想定である。有形固定資産減価償却率については，類似団体平均を2.2ポイント上回っている。インフラ資産では，高度成長期に整備された道路等が耐用年数を迎えていることから長寿命化を図る投資が必要となっており，事業用資産では，公営住宅や市民会館等の老朽化対策を検討しなければならないという状況にある。これから大型事業が控えており，将来負担比率も上昇の見通しにある中で，同時に既存施設に係る長寿命化等を図ることは容易ではない。</t>
    <rPh sb="1" eb="3">
      <t>レイワ</t>
    </rPh>
    <rPh sb="3" eb="4">
      <t>ガン</t>
    </rPh>
    <rPh sb="45" eb="49">
      <t>ギムキョウイク</t>
    </rPh>
    <rPh sb="49" eb="51">
      <t>ガッコウ</t>
    </rPh>
    <rPh sb="51" eb="53">
      <t>ケンセツ</t>
    </rPh>
    <rPh sb="84" eb="87">
      <t>チホウサイ</t>
    </rPh>
    <rPh sb="88" eb="90">
      <t>ショウカン</t>
    </rPh>
    <rPh sb="91" eb="93">
      <t>コクミン</t>
    </rPh>
    <rPh sb="93" eb="95">
      <t>タイイク</t>
    </rPh>
    <rPh sb="95" eb="97">
      <t>タイカイ</t>
    </rPh>
    <rPh sb="98" eb="100">
      <t>カイサイ</t>
    </rPh>
    <rPh sb="103" eb="104">
      <t>シ</t>
    </rPh>
    <rPh sb="104" eb="107">
      <t>フタンキン</t>
    </rPh>
    <rPh sb="109" eb="111">
      <t>タイオウ</t>
    </rPh>
    <rPh sb="115" eb="117">
      <t>キキン</t>
    </rPh>
    <rPh sb="118" eb="120">
      <t>トリクズ</t>
    </rPh>
    <rPh sb="122" eb="123">
      <t>オコナ</t>
    </rPh>
    <rPh sb="136" eb="144">
      <t>ギムキョウイクガッコウケンセツ</t>
    </rPh>
    <rPh sb="144" eb="146">
      <t>ジギョウ</t>
    </rPh>
    <rPh sb="147" eb="149">
      <t>レイワ</t>
    </rPh>
    <rPh sb="150" eb="152">
      <t>ネンド</t>
    </rPh>
    <rPh sb="154" eb="156">
      <t>ヨテイ</t>
    </rPh>
    <rPh sb="161" eb="162">
      <t>ゴ</t>
    </rPh>
    <rPh sb="163" eb="165">
      <t>トシ</t>
    </rPh>
    <rPh sb="165" eb="167">
      <t>セイビ</t>
    </rPh>
    <rPh sb="167" eb="169">
      <t>カンレン</t>
    </rPh>
    <rPh sb="170" eb="172">
      <t>オオガタ</t>
    </rPh>
    <rPh sb="172" eb="174">
      <t>ジギョウ</t>
    </rPh>
    <rPh sb="175" eb="176">
      <t>ツヅ</t>
    </rPh>
    <rPh sb="200" eb="202">
      <t>コンゴ</t>
    </rPh>
    <rPh sb="202" eb="205">
      <t>スウネンカン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</si>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</sst>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3"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5"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6"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5"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5"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5"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5"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5"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3" xfId="14" applyNumberFormat="1" applyFont="1" applyFill="1" applyBorder="1" applyAlignment="1" applyProtection="1">
      <alignment horizontal="right" vertical="center" shrinkToFit="1"/>
    </xf>
    <xf numFmtId="187" fontId="34" fillId="6" borderId="165"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1" xfId="14" applyNumberFormat="1" applyFont="1" applyFill="1" applyBorder="1" applyAlignment="1" applyProtection="1">
      <alignment horizontal="right" vertical="center" shrinkToFit="1"/>
    </xf>
    <xf numFmtId="177" fontId="34" fillId="6" borderId="172" xfId="14" applyNumberFormat="1" applyFont="1" applyFill="1" applyBorder="1" applyAlignment="1" applyProtection="1">
      <alignment horizontal="right" vertical="center" shrinkToFit="1"/>
    </xf>
    <xf numFmtId="187" fontId="34" fillId="6" borderId="172"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3"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3"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87" fontId="34" fillId="6" borderId="161"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2"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0"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1"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0"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5"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7" xfId="12" applyNumberFormat="1" applyFont="1" applyFill="1" applyBorder="1" applyAlignment="1" applyProtection="1">
      <alignment horizontal="righ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1"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4" xfId="12" applyFont="1" applyFill="1" applyBorder="1" applyAlignment="1" applyProtection="1">
      <alignment horizontal="lef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87"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8" fillId="0" borderId="41" xfId="16" applyFont="1" applyBorder="1" applyAlignment="1" applyProtection="1">
      <alignment horizontal="left" vertical="top" wrapText="1"/>
      <protection locked="0"/>
    </xf>
    <xf numFmtId="0" fontId="18" fillId="0" borderId="12" xfId="16" applyFont="1" applyBorder="1" applyAlignment="1" applyProtection="1">
      <alignment horizontal="left" vertical="top" wrapText="1"/>
      <protection locked="0"/>
    </xf>
    <xf numFmtId="0" fontId="18" fillId="0" borderId="48" xfId="16" applyFont="1" applyBorder="1" applyAlignment="1" applyProtection="1">
      <alignment horizontal="left" vertical="top" wrapText="1"/>
      <protection locked="0"/>
    </xf>
    <xf numFmtId="0" fontId="18" fillId="0" borderId="64" xfId="16" applyFont="1" applyBorder="1" applyAlignment="1" applyProtection="1">
      <alignment horizontal="left" vertical="top" wrapText="1"/>
      <protection locked="0"/>
    </xf>
    <xf numFmtId="0" fontId="18" fillId="0" borderId="0" xfId="16" applyFont="1" applyAlignment="1" applyProtection="1">
      <alignment horizontal="left" vertical="top" wrapText="1"/>
      <protection locked="0"/>
    </xf>
    <xf numFmtId="0" fontId="18" fillId="0" borderId="38" xfId="16" applyFont="1" applyBorder="1" applyAlignment="1" applyProtection="1">
      <alignment horizontal="left" vertical="top" wrapText="1"/>
      <protection locked="0"/>
    </xf>
    <xf numFmtId="0" fontId="18" fillId="0" borderId="37" xfId="16" applyFont="1" applyBorder="1" applyAlignment="1" applyProtection="1">
      <alignment horizontal="left" vertical="top" wrapText="1"/>
      <protection locked="0"/>
    </xf>
    <xf numFmtId="0" fontId="18" fillId="0" borderId="54" xfId="16" applyFont="1" applyBorder="1" applyAlignment="1" applyProtection="1">
      <alignment horizontal="left" vertical="top" wrapText="1"/>
      <protection locked="0"/>
    </xf>
    <xf numFmtId="0" fontId="18"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52496</c:v>
                </c:pt>
                <c:pt idx="1">
                  <c:v>52619</c:v>
                </c:pt>
                <c:pt idx="2">
                  <c:v>51875</c:v>
                </c:pt>
                <c:pt idx="3">
                  <c:v>48064</c:v>
                </c:pt>
                <c:pt idx="4">
                  <c:v>56662</c:v>
                </c:pt>
              </c:numCache>
            </c:numRef>
          </c:val>
          <c:smooth val="0"/>
          <c:extLst xmlns:c16r2="http://schemas.microsoft.com/office/drawing/2015/06/chart">
            <c:ext xmlns:c16="http://schemas.microsoft.com/office/drawing/2014/chart" uri="{C3380CC4-5D6E-409C-BE32-E72D297353CC}">
              <c16:uniqueId val="{00000000-0CD3-408B-B907-D96C9748E1E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48556</c:v>
                </c:pt>
                <c:pt idx="1">
                  <c:v>48122</c:v>
                </c:pt>
                <c:pt idx="2">
                  <c:v>70733</c:v>
                </c:pt>
                <c:pt idx="3">
                  <c:v>46900</c:v>
                </c:pt>
                <c:pt idx="4">
                  <c:v>64098</c:v>
                </c:pt>
              </c:numCache>
            </c:numRef>
          </c:val>
          <c:smooth val="0"/>
          <c:extLst xmlns:c16r2="http://schemas.microsoft.com/office/drawing/2015/06/chart">
            <c:ext xmlns:c16="http://schemas.microsoft.com/office/drawing/2014/chart" uri="{C3380CC4-5D6E-409C-BE32-E72D297353CC}">
              <c16:uniqueId val="{00000001-0CD3-408B-B907-D96C9748E1E5}"/>
            </c:ext>
          </c:extLst>
        </c:ser>
        <c:dLbls>
          <c:showLegendKey val="0"/>
          <c:showVal val="0"/>
          <c:showCatName val="0"/>
          <c:showSerName val="0"/>
          <c:showPercent val="0"/>
          <c:showBubbleSize val="0"/>
        </c:dLbls>
        <c:marker val="1"/>
        <c:smooth val="0"/>
        <c:axId val="187903360"/>
        <c:axId val="187938304"/>
      </c:lineChart>
      <c:catAx>
        <c:axId val="1879033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7938304"/>
        <c:crosses val="autoZero"/>
        <c:auto val="1"/>
        <c:lblAlgn val="ctr"/>
        <c:lblOffset val="100"/>
        <c:tickLblSkip val="1"/>
        <c:tickMarkSkip val="1"/>
        <c:noMultiLvlLbl val="0"/>
      </c:catAx>
      <c:valAx>
        <c:axId val="187938304"/>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79033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10.130000000000001</c:v>
                </c:pt>
                <c:pt idx="1">
                  <c:v>6.08</c:v>
                </c:pt>
                <c:pt idx="2">
                  <c:v>9.74</c:v>
                </c:pt>
                <c:pt idx="3">
                  <c:v>4.05</c:v>
                </c:pt>
                <c:pt idx="4">
                  <c:v>6.47</c:v>
                </c:pt>
              </c:numCache>
            </c:numRef>
          </c:val>
          <c:extLst xmlns:c16r2="http://schemas.microsoft.com/office/drawing/2015/06/chart">
            <c:ext xmlns:c16="http://schemas.microsoft.com/office/drawing/2014/chart" uri="{C3380CC4-5D6E-409C-BE32-E72D297353CC}">
              <c16:uniqueId val="{00000000-C033-46E9-ACD0-4C93D156A94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18.09</c:v>
                </c:pt>
                <c:pt idx="1">
                  <c:v>18.23</c:v>
                </c:pt>
                <c:pt idx="2">
                  <c:v>18.23</c:v>
                </c:pt>
                <c:pt idx="3">
                  <c:v>17.91</c:v>
                </c:pt>
                <c:pt idx="4">
                  <c:v>15.82</c:v>
                </c:pt>
              </c:numCache>
            </c:numRef>
          </c:val>
          <c:extLst xmlns:c16r2="http://schemas.microsoft.com/office/drawing/2015/06/chart">
            <c:ext xmlns:c16="http://schemas.microsoft.com/office/drawing/2014/chart" uri="{C3380CC4-5D6E-409C-BE32-E72D297353CC}">
              <c16:uniqueId val="{00000001-C033-46E9-ACD0-4C93D156A949}"/>
            </c:ext>
          </c:extLst>
        </c:ser>
        <c:dLbls>
          <c:showLegendKey val="0"/>
          <c:showVal val="0"/>
          <c:showCatName val="0"/>
          <c:showSerName val="0"/>
          <c:showPercent val="0"/>
          <c:showBubbleSize val="0"/>
        </c:dLbls>
        <c:gapWidth val="250"/>
        <c:overlap val="100"/>
        <c:axId val="188536704"/>
        <c:axId val="19453952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2.29</c:v>
                </c:pt>
                <c:pt idx="1">
                  <c:v>-4.13</c:v>
                </c:pt>
                <c:pt idx="2">
                  <c:v>3.67</c:v>
                </c:pt>
                <c:pt idx="3">
                  <c:v>-5.52</c:v>
                </c:pt>
                <c:pt idx="4">
                  <c:v>0.39</c:v>
                </c:pt>
              </c:numCache>
            </c:numRef>
          </c:val>
          <c:smooth val="0"/>
          <c:extLst xmlns:c16r2="http://schemas.microsoft.com/office/drawing/2015/06/chart">
            <c:ext xmlns:c16="http://schemas.microsoft.com/office/drawing/2014/chart" uri="{C3380CC4-5D6E-409C-BE32-E72D297353CC}">
              <c16:uniqueId val="{00000002-C033-46E9-ACD0-4C93D156A949}"/>
            </c:ext>
          </c:extLst>
        </c:ser>
        <c:dLbls>
          <c:showLegendKey val="0"/>
          <c:showVal val="0"/>
          <c:showCatName val="0"/>
          <c:showSerName val="0"/>
          <c:showPercent val="0"/>
          <c:showBubbleSize val="0"/>
        </c:dLbls>
        <c:marker val="1"/>
        <c:smooth val="0"/>
        <c:axId val="188536704"/>
        <c:axId val="194539520"/>
      </c:lineChart>
      <c:catAx>
        <c:axId val="1885367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94539520"/>
        <c:crosses val="autoZero"/>
        <c:auto val="1"/>
        <c:lblAlgn val="ctr"/>
        <c:lblOffset val="100"/>
        <c:tickLblSkip val="1"/>
        <c:tickMarkSkip val="1"/>
        <c:noMultiLvlLbl val="0"/>
      </c:catAx>
      <c:valAx>
        <c:axId val="194539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5367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0.28999999999999998</c:v>
                </c:pt>
                <c:pt idx="2">
                  <c:v>#N/A</c:v>
                </c:pt>
                <c:pt idx="3">
                  <c:v>0.1</c:v>
                </c:pt>
                <c:pt idx="4">
                  <c:v>#N/A</c:v>
                </c:pt>
                <c:pt idx="5">
                  <c:v>0.16</c:v>
                </c:pt>
                <c:pt idx="6">
                  <c:v>#N/A</c:v>
                </c:pt>
                <c:pt idx="7">
                  <c:v>0.18</c:v>
                </c:pt>
                <c:pt idx="8">
                  <c:v>#N/A</c:v>
                </c:pt>
                <c:pt idx="9">
                  <c:v>0.17</c:v>
                </c:pt>
              </c:numCache>
            </c:numRef>
          </c:val>
          <c:extLst xmlns:c16r2="http://schemas.microsoft.com/office/drawing/2015/06/chart">
            <c:ext xmlns:c16="http://schemas.microsoft.com/office/drawing/2014/chart" uri="{C3380CC4-5D6E-409C-BE32-E72D297353CC}">
              <c16:uniqueId val="{00000000-CD32-4913-BE0B-890F22BE55D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D32-4913-BE0B-890F22BE55D3}"/>
            </c:ext>
          </c:extLst>
        </c:ser>
        <c:ser>
          <c:idx val="2"/>
          <c:order val="2"/>
          <c:tx>
            <c:strRef>
              <c:f>データシート!$A$29</c:f>
              <c:strCache>
                <c:ptCount val="1"/>
                <c:pt idx="0">
                  <c:v>東部第１土地区画整理事業特別会計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0.04</c:v>
                </c:pt>
                <c:pt idx="4">
                  <c:v>#N/A</c:v>
                </c:pt>
                <c:pt idx="5">
                  <c:v>0.09</c:v>
                </c:pt>
                <c:pt idx="6">
                  <c:v>#N/A</c:v>
                </c:pt>
                <c:pt idx="7">
                  <c:v>0.1</c:v>
                </c:pt>
                <c:pt idx="8">
                  <c:v>#N/A</c:v>
                </c:pt>
                <c:pt idx="9">
                  <c:v>0.17</c:v>
                </c:pt>
              </c:numCache>
            </c:numRef>
          </c:val>
          <c:extLst xmlns:c16r2="http://schemas.microsoft.com/office/drawing/2015/06/chart">
            <c:ext xmlns:c16="http://schemas.microsoft.com/office/drawing/2014/chart" uri="{C3380CC4-5D6E-409C-BE32-E72D297353CC}">
              <c16:uniqueId val="{00000002-CD32-4913-BE0B-890F22BE55D3}"/>
            </c:ext>
          </c:extLst>
        </c:ser>
        <c:ser>
          <c:idx val="3"/>
          <c:order val="3"/>
          <c:tx>
            <c:strRef>
              <c:f>データシート!$A$30</c:f>
              <c:strCache>
                <c:ptCount val="1"/>
                <c:pt idx="0">
                  <c:v>六ッ野土地区画整理事業特別会計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#N/A</c:v>
                </c:pt>
                <c:pt idx="7">
                  <c:v>0.12</c:v>
                </c:pt>
                <c:pt idx="8">
                  <c:v>#N/A</c:v>
                </c:pt>
                <c:pt idx="9">
                  <c:v>0.22</c:v>
                </c:pt>
              </c:numCache>
            </c:numRef>
          </c:val>
          <c:extLst xmlns:c16r2="http://schemas.microsoft.com/office/drawing/2015/06/chart">
            <c:ext xmlns:c16="http://schemas.microsoft.com/office/drawing/2014/chart" uri="{C3380CC4-5D6E-409C-BE32-E72D297353CC}">
              <c16:uniqueId val="{00000003-CD32-4913-BE0B-890F22BE55D3}"/>
            </c:ext>
          </c:extLst>
        </c:ser>
        <c:ser>
          <c:idx val="4"/>
          <c:order val="4"/>
          <c:tx>
            <c:strRef>
              <c:f>データシート!$A$31</c:f>
              <c:strCache>
                <c:ptCount val="1"/>
                <c:pt idx="0">
                  <c:v>墓地公園事業特別会計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0.28999999999999998</c:v>
                </c:pt>
                <c:pt idx="2">
                  <c:v>#N/A</c:v>
                </c:pt>
                <c:pt idx="3">
                  <c:v>0.36</c:v>
                </c:pt>
                <c:pt idx="4">
                  <c:v>#N/A</c:v>
                </c:pt>
                <c:pt idx="5">
                  <c:v>0.32</c:v>
                </c:pt>
                <c:pt idx="6">
                  <c:v>#N/A</c:v>
                </c:pt>
                <c:pt idx="7">
                  <c:v>0.44</c:v>
                </c:pt>
                <c:pt idx="8">
                  <c:v>#N/A</c:v>
                </c:pt>
                <c:pt idx="9">
                  <c:v>0.39</c:v>
                </c:pt>
              </c:numCache>
            </c:numRef>
          </c:val>
          <c:extLst xmlns:c16r2="http://schemas.microsoft.com/office/drawing/2015/06/chart">
            <c:ext xmlns:c16="http://schemas.microsoft.com/office/drawing/2014/chart" uri="{C3380CC4-5D6E-409C-BE32-E72D297353CC}">
              <c16:uniqueId val="{00000004-CD32-4913-BE0B-890F22BE55D3}"/>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0.04</c:v>
                </c:pt>
                <c:pt idx="2">
                  <c:v>#N/A</c:v>
                </c:pt>
                <c:pt idx="3">
                  <c:v>1.22</c:v>
                </c:pt>
                <c:pt idx="4">
                  <c:v>#N/A</c:v>
                </c:pt>
                <c:pt idx="5">
                  <c:v>1.66</c:v>
                </c:pt>
                <c:pt idx="6">
                  <c:v>#N/A</c:v>
                </c:pt>
                <c:pt idx="7">
                  <c:v>0.44</c:v>
                </c:pt>
                <c:pt idx="8">
                  <c:v>#N/A</c:v>
                </c:pt>
                <c:pt idx="9">
                  <c:v>0.54</c:v>
                </c:pt>
              </c:numCache>
            </c:numRef>
          </c:val>
          <c:extLst xmlns:c16r2="http://schemas.microsoft.com/office/drawing/2015/06/chart">
            <c:ext xmlns:c16="http://schemas.microsoft.com/office/drawing/2014/chart" uri="{C3380CC4-5D6E-409C-BE32-E72D297353CC}">
              <c16:uniqueId val="{00000005-CD32-4913-BE0B-890F22BE55D3}"/>
            </c:ext>
          </c:extLst>
        </c:ser>
        <c:ser>
          <c:idx val="6"/>
          <c:order val="6"/>
          <c:tx>
            <c:strRef>
              <c:f>データシート!$A$33</c:f>
              <c:strCache>
                <c:ptCount val="1"/>
                <c:pt idx="0">
                  <c:v>公共下水道事業特別会計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0.24</c:v>
                </c:pt>
                <c:pt idx="2">
                  <c:v>#N/A</c:v>
                </c:pt>
                <c:pt idx="3">
                  <c:v>0.22</c:v>
                </c:pt>
                <c:pt idx="4">
                  <c:v>#N/A</c:v>
                </c:pt>
                <c:pt idx="5">
                  <c:v>0.21</c:v>
                </c:pt>
                <c:pt idx="6">
                  <c:v>#N/A</c:v>
                </c:pt>
                <c:pt idx="7">
                  <c:v>0.24</c:v>
                </c:pt>
                <c:pt idx="8">
                  <c:v>#N/A</c:v>
                </c:pt>
                <c:pt idx="9">
                  <c:v>0.68</c:v>
                </c:pt>
              </c:numCache>
            </c:numRef>
          </c:val>
          <c:extLst xmlns:c16r2="http://schemas.microsoft.com/office/drawing/2015/06/chart">
            <c:ext xmlns:c16="http://schemas.microsoft.com/office/drawing/2014/chart" uri="{C3380CC4-5D6E-409C-BE32-E72D297353CC}">
              <c16:uniqueId val="{00000006-CD32-4913-BE0B-890F22BE55D3}"/>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0.49</c:v>
                </c:pt>
                <c:pt idx="2">
                  <c:v>#N/A</c:v>
                </c:pt>
                <c:pt idx="3">
                  <c:v>0.86</c:v>
                </c:pt>
                <c:pt idx="4">
                  <c:v>#N/A</c:v>
                </c:pt>
                <c:pt idx="5">
                  <c:v>1.1000000000000001</c:v>
                </c:pt>
                <c:pt idx="6">
                  <c:v>#N/A</c:v>
                </c:pt>
                <c:pt idx="7">
                  <c:v>0.57999999999999996</c:v>
                </c:pt>
                <c:pt idx="8">
                  <c:v>#N/A</c:v>
                </c:pt>
                <c:pt idx="9">
                  <c:v>1.41</c:v>
                </c:pt>
              </c:numCache>
            </c:numRef>
          </c:val>
          <c:extLst xmlns:c16r2="http://schemas.microsoft.com/office/drawing/2015/06/chart">
            <c:ext xmlns:c16="http://schemas.microsoft.com/office/drawing/2014/chart" uri="{C3380CC4-5D6E-409C-BE32-E72D297353CC}">
              <c16:uniqueId val="{00000007-CD32-4913-BE0B-890F22BE55D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9.81</c:v>
                </c:pt>
                <c:pt idx="2">
                  <c:v>#N/A</c:v>
                </c:pt>
                <c:pt idx="3">
                  <c:v>5.67</c:v>
                </c:pt>
                <c:pt idx="4">
                  <c:v>#N/A</c:v>
                </c:pt>
                <c:pt idx="5">
                  <c:v>9.3800000000000008</c:v>
                </c:pt>
                <c:pt idx="6">
                  <c:v>#N/A</c:v>
                </c:pt>
                <c:pt idx="7">
                  <c:v>3.57</c:v>
                </c:pt>
                <c:pt idx="8">
                  <c:v>#N/A</c:v>
                </c:pt>
                <c:pt idx="9">
                  <c:v>6.01</c:v>
                </c:pt>
              </c:numCache>
            </c:numRef>
          </c:val>
          <c:extLst xmlns:c16r2="http://schemas.microsoft.com/office/drawing/2015/06/chart">
            <c:ext xmlns:c16="http://schemas.microsoft.com/office/drawing/2014/chart" uri="{C3380CC4-5D6E-409C-BE32-E72D297353CC}">
              <c16:uniqueId val="{00000008-CD32-4913-BE0B-890F22BE55D3}"/>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6.47</c:v>
                </c:pt>
                <c:pt idx="2">
                  <c:v>#N/A</c:v>
                </c:pt>
                <c:pt idx="3">
                  <c:v>8.65</c:v>
                </c:pt>
                <c:pt idx="4">
                  <c:v>#N/A</c:v>
                </c:pt>
                <c:pt idx="5">
                  <c:v>10.31</c:v>
                </c:pt>
                <c:pt idx="6">
                  <c:v>#N/A</c:v>
                </c:pt>
                <c:pt idx="7">
                  <c:v>12.57</c:v>
                </c:pt>
                <c:pt idx="8">
                  <c:v>#N/A</c:v>
                </c:pt>
                <c:pt idx="9">
                  <c:v>15.02</c:v>
                </c:pt>
              </c:numCache>
            </c:numRef>
          </c:val>
          <c:extLst xmlns:c16r2="http://schemas.microsoft.com/office/drawing/2015/06/chart">
            <c:ext xmlns:c16="http://schemas.microsoft.com/office/drawing/2014/chart" uri="{C3380CC4-5D6E-409C-BE32-E72D297353CC}">
              <c16:uniqueId val="{00000009-CD32-4913-BE0B-890F22BE55D3}"/>
            </c:ext>
          </c:extLst>
        </c:ser>
        <c:dLbls>
          <c:showLegendKey val="0"/>
          <c:showVal val="0"/>
          <c:showCatName val="0"/>
          <c:showSerName val="0"/>
          <c:showPercent val="0"/>
          <c:showBubbleSize val="0"/>
        </c:dLbls>
        <c:gapWidth val="150"/>
        <c:overlap val="100"/>
        <c:axId val="188567552"/>
        <c:axId val="188569088"/>
      </c:barChart>
      <c:catAx>
        <c:axId val="188567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8569088"/>
        <c:crosses val="autoZero"/>
        <c:auto val="1"/>
        <c:lblAlgn val="ctr"/>
        <c:lblOffset val="100"/>
        <c:tickLblSkip val="1"/>
        <c:tickMarkSkip val="1"/>
        <c:noMultiLvlLbl val="0"/>
      </c:catAx>
      <c:valAx>
        <c:axId val="188569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5675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5339</c:v>
                </c:pt>
                <c:pt idx="5">
                  <c:v>5277</c:v>
                </c:pt>
                <c:pt idx="8">
                  <c:v>5273</c:v>
                </c:pt>
                <c:pt idx="11">
                  <c:v>5243</c:v>
                </c:pt>
                <c:pt idx="14">
                  <c:v>5266</c:v>
                </c:pt>
              </c:numCache>
            </c:numRef>
          </c:val>
          <c:extLst xmlns:c16r2="http://schemas.microsoft.com/office/drawing/2015/06/chart">
            <c:ext xmlns:c16="http://schemas.microsoft.com/office/drawing/2014/chart" uri="{C3380CC4-5D6E-409C-BE32-E72D297353CC}">
              <c16:uniqueId val="{00000000-CB27-48ED-980C-1F9CF763B1B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1</c:v>
                </c:pt>
              </c:numCache>
            </c:numRef>
          </c:val>
          <c:extLst xmlns:c16r2="http://schemas.microsoft.com/office/drawing/2015/06/chart">
            <c:ext xmlns:c16="http://schemas.microsoft.com/office/drawing/2014/chart" uri="{C3380CC4-5D6E-409C-BE32-E72D297353CC}">
              <c16:uniqueId val="{00000001-CB27-48ED-980C-1F9CF763B1B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172</c:v>
                </c:pt>
                <c:pt idx="3">
                  <c:v>164</c:v>
                </c:pt>
                <c:pt idx="6">
                  <c:v>210</c:v>
                </c:pt>
                <c:pt idx="9">
                  <c:v>261</c:v>
                </c:pt>
                <c:pt idx="12">
                  <c:v>219</c:v>
                </c:pt>
              </c:numCache>
            </c:numRef>
          </c:val>
          <c:extLst xmlns:c16r2="http://schemas.microsoft.com/office/drawing/2015/06/chart">
            <c:ext xmlns:c16="http://schemas.microsoft.com/office/drawing/2014/chart" uri="{C3380CC4-5D6E-409C-BE32-E72D297353CC}">
              <c16:uniqueId val="{00000002-CB27-48ED-980C-1F9CF763B1B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18</c:v>
                </c:pt>
                <c:pt idx="3">
                  <c:v>76</c:v>
                </c:pt>
                <c:pt idx="6">
                  <c:v>76</c:v>
                </c:pt>
                <c:pt idx="9">
                  <c:v>81</c:v>
                </c:pt>
                <c:pt idx="12">
                  <c:v>75</c:v>
                </c:pt>
              </c:numCache>
            </c:numRef>
          </c:val>
          <c:extLst xmlns:c16r2="http://schemas.microsoft.com/office/drawing/2015/06/chart">
            <c:ext xmlns:c16="http://schemas.microsoft.com/office/drawing/2014/chart" uri="{C3380CC4-5D6E-409C-BE32-E72D297353CC}">
              <c16:uniqueId val="{00000003-CB27-48ED-980C-1F9CF763B1B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2130</c:v>
                </c:pt>
                <c:pt idx="3">
                  <c:v>2113</c:v>
                </c:pt>
                <c:pt idx="6">
                  <c:v>2041</c:v>
                </c:pt>
                <c:pt idx="9">
                  <c:v>2010</c:v>
                </c:pt>
                <c:pt idx="12">
                  <c:v>2121</c:v>
                </c:pt>
              </c:numCache>
            </c:numRef>
          </c:val>
          <c:extLst xmlns:c16r2="http://schemas.microsoft.com/office/drawing/2015/06/chart">
            <c:ext xmlns:c16="http://schemas.microsoft.com/office/drawing/2014/chart" uri="{C3380CC4-5D6E-409C-BE32-E72D297353CC}">
              <c16:uniqueId val="{00000004-CB27-48ED-980C-1F9CF763B1B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50</c:v>
                </c:pt>
                <c:pt idx="3">
                  <c:v>50</c:v>
                </c:pt>
                <c:pt idx="6">
                  <c:v>50</c:v>
                </c:pt>
                <c:pt idx="9">
                  <c:v>50</c:v>
                </c:pt>
                <c:pt idx="12">
                  <c:v>50</c:v>
                </c:pt>
              </c:numCache>
            </c:numRef>
          </c:val>
          <c:extLst xmlns:c16r2="http://schemas.microsoft.com/office/drawing/2015/06/chart">
            <c:ext xmlns:c16="http://schemas.microsoft.com/office/drawing/2014/chart" uri="{C3380CC4-5D6E-409C-BE32-E72D297353CC}">
              <c16:uniqueId val="{00000005-CB27-48ED-980C-1F9CF763B1B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B27-48ED-980C-1F9CF763B1B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5346</c:v>
                </c:pt>
                <c:pt idx="3">
                  <c:v>5189</c:v>
                </c:pt>
                <c:pt idx="6">
                  <c:v>5173</c:v>
                </c:pt>
                <c:pt idx="9">
                  <c:v>5337</c:v>
                </c:pt>
                <c:pt idx="12">
                  <c:v>5400</c:v>
                </c:pt>
              </c:numCache>
            </c:numRef>
          </c:val>
          <c:extLst xmlns:c16r2="http://schemas.microsoft.com/office/drawing/2015/06/chart">
            <c:ext xmlns:c16="http://schemas.microsoft.com/office/drawing/2014/chart" uri="{C3380CC4-5D6E-409C-BE32-E72D297353CC}">
              <c16:uniqueId val="{00000007-CB27-48ED-980C-1F9CF763B1B7}"/>
            </c:ext>
          </c:extLst>
        </c:ser>
        <c:dLbls>
          <c:showLegendKey val="0"/>
          <c:showVal val="0"/>
          <c:showCatName val="0"/>
          <c:showSerName val="0"/>
          <c:showPercent val="0"/>
          <c:showBubbleSize val="0"/>
        </c:dLbls>
        <c:gapWidth val="100"/>
        <c:overlap val="100"/>
        <c:axId val="194936192"/>
        <c:axId val="195560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2377</c:v>
                </c:pt>
                <c:pt idx="2">
                  <c:v>#N/A</c:v>
                </c:pt>
                <c:pt idx="3">
                  <c:v>#N/A</c:v>
                </c:pt>
                <c:pt idx="4">
                  <c:v>2315</c:v>
                </c:pt>
                <c:pt idx="5">
                  <c:v>#N/A</c:v>
                </c:pt>
                <c:pt idx="6">
                  <c:v>#N/A</c:v>
                </c:pt>
                <c:pt idx="7">
                  <c:v>2277</c:v>
                </c:pt>
                <c:pt idx="8">
                  <c:v>#N/A</c:v>
                </c:pt>
                <c:pt idx="9">
                  <c:v>#N/A</c:v>
                </c:pt>
                <c:pt idx="10">
                  <c:v>2496</c:v>
                </c:pt>
                <c:pt idx="11">
                  <c:v>#N/A</c:v>
                </c:pt>
                <c:pt idx="12">
                  <c:v>#N/A</c:v>
                </c:pt>
                <c:pt idx="13">
                  <c:v>2600</c:v>
                </c:pt>
                <c:pt idx="14">
                  <c:v>#N/A</c:v>
                </c:pt>
              </c:numCache>
            </c:numRef>
          </c:val>
          <c:smooth val="0"/>
          <c:extLst xmlns:c16r2="http://schemas.microsoft.com/office/drawing/2015/06/chart">
            <c:ext xmlns:c16="http://schemas.microsoft.com/office/drawing/2014/chart" uri="{C3380CC4-5D6E-409C-BE32-E72D297353CC}">
              <c16:uniqueId val="{00000008-CB27-48ED-980C-1F9CF763B1B7}"/>
            </c:ext>
          </c:extLst>
        </c:ser>
        <c:dLbls>
          <c:showLegendKey val="0"/>
          <c:showVal val="0"/>
          <c:showCatName val="0"/>
          <c:showSerName val="0"/>
          <c:showPercent val="0"/>
          <c:showBubbleSize val="0"/>
        </c:dLbls>
        <c:marker val="1"/>
        <c:smooth val="0"/>
        <c:axId val="194936192"/>
        <c:axId val="195560960"/>
      </c:lineChart>
      <c:catAx>
        <c:axId val="194936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95560960"/>
        <c:crosses val="autoZero"/>
        <c:auto val="1"/>
        <c:lblAlgn val="ctr"/>
        <c:lblOffset val="100"/>
        <c:tickLblSkip val="1"/>
        <c:tickMarkSkip val="1"/>
        <c:noMultiLvlLbl val="0"/>
      </c:catAx>
      <c:valAx>
        <c:axId val="19556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4936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49605</c:v>
                </c:pt>
                <c:pt idx="5">
                  <c:v>49242</c:v>
                </c:pt>
                <c:pt idx="8">
                  <c:v>48887</c:v>
                </c:pt>
                <c:pt idx="11">
                  <c:v>48461</c:v>
                </c:pt>
                <c:pt idx="14">
                  <c:v>46945</c:v>
                </c:pt>
              </c:numCache>
            </c:numRef>
          </c:val>
          <c:extLst xmlns:c16r2="http://schemas.microsoft.com/office/drawing/2015/06/chart">
            <c:ext xmlns:c16="http://schemas.microsoft.com/office/drawing/2014/chart" uri="{C3380CC4-5D6E-409C-BE32-E72D297353CC}">
              <c16:uniqueId val="{00000000-28DD-4FE9-BA1F-AC5255DB54F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13460</c:v>
                </c:pt>
                <c:pt idx="5">
                  <c:v>12981</c:v>
                </c:pt>
                <c:pt idx="8">
                  <c:v>12331</c:v>
                </c:pt>
                <c:pt idx="11">
                  <c:v>11212</c:v>
                </c:pt>
                <c:pt idx="14">
                  <c:v>9083</c:v>
                </c:pt>
              </c:numCache>
            </c:numRef>
          </c:val>
          <c:extLst xmlns:c16r2="http://schemas.microsoft.com/office/drawing/2015/06/chart">
            <c:ext xmlns:c16="http://schemas.microsoft.com/office/drawing/2014/chart" uri="{C3380CC4-5D6E-409C-BE32-E72D297353CC}">
              <c16:uniqueId val="{00000001-28DD-4FE9-BA1F-AC5255DB54F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18063</c:v>
                </c:pt>
                <c:pt idx="5">
                  <c:v>18558</c:v>
                </c:pt>
                <c:pt idx="8">
                  <c:v>16581</c:v>
                </c:pt>
                <c:pt idx="11">
                  <c:v>16563</c:v>
                </c:pt>
                <c:pt idx="14">
                  <c:v>13580</c:v>
                </c:pt>
              </c:numCache>
            </c:numRef>
          </c:val>
          <c:extLst xmlns:c16r2="http://schemas.microsoft.com/office/drawing/2015/06/chart">
            <c:ext xmlns:c16="http://schemas.microsoft.com/office/drawing/2014/chart" uri="{C3380CC4-5D6E-409C-BE32-E72D297353CC}">
              <c16:uniqueId val="{00000002-28DD-4FE9-BA1F-AC5255DB54F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8DD-4FE9-BA1F-AC5255DB54F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8DD-4FE9-BA1F-AC5255DB54F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166</c:v>
                </c:pt>
                <c:pt idx="3">
                  <c:v>178</c:v>
                </c:pt>
                <c:pt idx="6">
                  <c:v>0</c:v>
                </c:pt>
                <c:pt idx="9">
                  <c:v>11</c:v>
                </c:pt>
                <c:pt idx="12">
                  <c:v>9</c:v>
                </c:pt>
              </c:numCache>
            </c:numRef>
          </c:val>
          <c:extLst xmlns:c16r2="http://schemas.microsoft.com/office/drawing/2015/06/chart">
            <c:ext xmlns:c16="http://schemas.microsoft.com/office/drawing/2014/chart" uri="{C3380CC4-5D6E-409C-BE32-E72D297353CC}">
              <c16:uniqueId val="{00000005-28DD-4FE9-BA1F-AC5255DB54F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7696</c:v>
                </c:pt>
                <c:pt idx="3">
                  <c:v>7633</c:v>
                </c:pt>
                <c:pt idx="6">
                  <c:v>7607</c:v>
                </c:pt>
                <c:pt idx="9">
                  <c:v>7431</c:v>
                </c:pt>
                <c:pt idx="12">
                  <c:v>7444</c:v>
                </c:pt>
              </c:numCache>
            </c:numRef>
          </c:val>
          <c:extLst xmlns:c16r2="http://schemas.microsoft.com/office/drawing/2015/06/chart">
            <c:ext xmlns:c16="http://schemas.microsoft.com/office/drawing/2014/chart" uri="{C3380CC4-5D6E-409C-BE32-E72D297353CC}">
              <c16:uniqueId val="{00000006-28DD-4FE9-BA1F-AC5255DB54F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631</c:v>
                </c:pt>
                <c:pt idx="3">
                  <c:v>751</c:v>
                </c:pt>
                <c:pt idx="6">
                  <c:v>831</c:v>
                </c:pt>
                <c:pt idx="9">
                  <c:v>809</c:v>
                </c:pt>
                <c:pt idx="12">
                  <c:v>761</c:v>
                </c:pt>
              </c:numCache>
            </c:numRef>
          </c:val>
          <c:extLst xmlns:c16r2="http://schemas.microsoft.com/office/drawing/2015/06/chart">
            <c:ext xmlns:c16="http://schemas.microsoft.com/office/drawing/2014/chart" uri="{C3380CC4-5D6E-409C-BE32-E72D297353CC}">
              <c16:uniqueId val="{00000007-28DD-4FE9-BA1F-AC5255DB54F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20911</c:v>
                </c:pt>
                <c:pt idx="3">
                  <c:v>20690</c:v>
                </c:pt>
                <c:pt idx="6">
                  <c:v>19598</c:v>
                </c:pt>
                <c:pt idx="9">
                  <c:v>18943</c:v>
                </c:pt>
                <c:pt idx="12">
                  <c:v>18685</c:v>
                </c:pt>
              </c:numCache>
            </c:numRef>
          </c:val>
          <c:extLst xmlns:c16r2="http://schemas.microsoft.com/office/drawing/2015/06/chart">
            <c:ext xmlns:c16="http://schemas.microsoft.com/office/drawing/2014/chart" uri="{C3380CC4-5D6E-409C-BE32-E72D297353CC}">
              <c16:uniqueId val="{00000008-28DD-4FE9-BA1F-AC5255DB54F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273</c:v>
                </c:pt>
                <c:pt idx="3">
                  <c:v>195</c:v>
                </c:pt>
                <c:pt idx="6">
                  <c:v>1716</c:v>
                </c:pt>
                <c:pt idx="9">
                  <c:v>1528</c:v>
                </c:pt>
                <c:pt idx="12">
                  <c:v>1379</c:v>
                </c:pt>
              </c:numCache>
            </c:numRef>
          </c:val>
          <c:extLst xmlns:c16r2="http://schemas.microsoft.com/office/drawing/2015/06/chart">
            <c:ext xmlns:c16="http://schemas.microsoft.com/office/drawing/2014/chart" uri="{C3380CC4-5D6E-409C-BE32-E72D297353CC}">
              <c16:uniqueId val="{00000009-28DD-4FE9-BA1F-AC5255DB54F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56575</c:v>
                </c:pt>
                <c:pt idx="3">
                  <c:v>57395</c:v>
                </c:pt>
                <c:pt idx="6">
                  <c:v>59856</c:v>
                </c:pt>
                <c:pt idx="9">
                  <c:v>60407</c:v>
                </c:pt>
                <c:pt idx="12">
                  <c:v>62313</c:v>
                </c:pt>
              </c:numCache>
            </c:numRef>
          </c:val>
          <c:extLst xmlns:c16r2="http://schemas.microsoft.com/office/drawing/2015/06/chart">
            <c:ext xmlns:c16="http://schemas.microsoft.com/office/drawing/2014/chart" uri="{C3380CC4-5D6E-409C-BE32-E72D297353CC}">
              <c16:uniqueId val="{0000000A-28DD-4FE9-BA1F-AC5255DB54FC}"/>
            </c:ext>
          </c:extLst>
        </c:ser>
        <c:dLbls>
          <c:showLegendKey val="0"/>
          <c:showVal val="0"/>
          <c:showCatName val="0"/>
          <c:showSerName val="0"/>
          <c:showPercent val="0"/>
          <c:showBubbleSize val="0"/>
        </c:dLbls>
        <c:gapWidth val="100"/>
        <c:overlap val="100"/>
        <c:axId val="195424256"/>
        <c:axId val="1954261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5122</c:v>
                </c:pt>
                <c:pt idx="2">
                  <c:v>#N/A</c:v>
                </c:pt>
                <c:pt idx="3">
                  <c:v>#N/A</c:v>
                </c:pt>
                <c:pt idx="4">
                  <c:v>6060</c:v>
                </c:pt>
                <c:pt idx="5">
                  <c:v>#N/A</c:v>
                </c:pt>
                <c:pt idx="6">
                  <c:v>#N/A</c:v>
                </c:pt>
                <c:pt idx="7">
                  <c:v>11809</c:v>
                </c:pt>
                <c:pt idx="8">
                  <c:v>#N/A</c:v>
                </c:pt>
                <c:pt idx="9">
                  <c:v>#N/A</c:v>
                </c:pt>
                <c:pt idx="10">
                  <c:v>12892</c:v>
                </c:pt>
                <c:pt idx="11">
                  <c:v>#N/A</c:v>
                </c:pt>
                <c:pt idx="12">
                  <c:v>#N/A</c:v>
                </c:pt>
                <c:pt idx="13">
                  <c:v>20983</c:v>
                </c:pt>
                <c:pt idx="14">
                  <c:v>#N/A</c:v>
                </c:pt>
              </c:numCache>
            </c:numRef>
          </c:val>
          <c:smooth val="0"/>
          <c:extLst xmlns:c16r2="http://schemas.microsoft.com/office/drawing/2015/06/chart">
            <c:ext xmlns:c16="http://schemas.microsoft.com/office/drawing/2014/chart" uri="{C3380CC4-5D6E-409C-BE32-E72D297353CC}">
              <c16:uniqueId val="{0000000B-28DD-4FE9-BA1F-AC5255DB54FC}"/>
            </c:ext>
          </c:extLst>
        </c:ser>
        <c:dLbls>
          <c:showLegendKey val="0"/>
          <c:showVal val="0"/>
          <c:showCatName val="0"/>
          <c:showSerName val="0"/>
          <c:showPercent val="0"/>
          <c:showBubbleSize val="0"/>
        </c:dLbls>
        <c:marker val="1"/>
        <c:smooth val="0"/>
        <c:axId val="195424256"/>
        <c:axId val="195426176"/>
      </c:lineChart>
      <c:catAx>
        <c:axId val="19542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5426176"/>
        <c:crosses val="autoZero"/>
        <c:auto val="1"/>
        <c:lblAlgn val="ctr"/>
        <c:lblOffset val="100"/>
        <c:tickLblSkip val="1"/>
        <c:tickMarkSkip val="1"/>
        <c:noMultiLvlLbl val="0"/>
      </c:catAx>
      <c:valAx>
        <c:axId val="1954261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542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5292</c:v>
                </c:pt>
                <c:pt idx="1">
                  <c:v>5293</c:v>
                </c:pt>
                <c:pt idx="2">
                  <c:v>4687</c:v>
                </c:pt>
              </c:numCache>
            </c:numRef>
          </c:val>
          <c:extLst xmlns:c16r2="http://schemas.microsoft.com/office/drawing/2015/06/chart">
            <c:ext xmlns:c16="http://schemas.microsoft.com/office/drawing/2014/chart" uri="{C3380CC4-5D6E-409C-BE32-E72D297353CC}">
              <c16:uniqueId val="{00000000-7440-402B-BD4C-850E9EFD85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8431</c:v>
                </c:pt>
                <c:pt idx="1">
                  <c:v>8399</c:v>
                </c:pt>
                <c:pt idx="2">
                  <c:v>6150</c:v>
                </c:pt>
              </c:numCache>
            </c:numRef>
          </c:val>
          <c:extLst xmlns:c16r2="http://schemas.microsoft.com/office/drawing/2015/06/chart">
            <c:ext xmlns:c16="http://schemas.microsoft.com/office/drawing/2014/chart" uri="{C3380CC4-5D6E-409C-BE32-E72D297353CC}">
              <c16:uniqueId val="{00000001-7440-402B-BD4C-850E9EFD85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2010</c:v>
                </c:pt>
                <c:pt idx="1">
                  <c:v>1959</c:v>
                </c:pt>
                <c:pt idx="2">
                  <c:v>1900</c:v>
                </c:pt>
              </c:numCache>
            </c:numRef>
          </c:val>
          <c:extLst xmlns:c16r2="http://schemas.microsoft.com/office/drawing/2015/06/chart">
            <c:ext xmlns:c16="http://schemas.microsoft.com/office/drawing/2014/chart" uri="{C3380CC4-5D6E-409C-BE32-E72D297353CC}">
              <c16:uniqueId val="{00000002-7440-402B-BD4C-850E9EFD85C9}"/>
            </c:ext>
          </c:extLst>
        </c:ser>
        <c:dLbls>
          <c:showLegendKey val="0"/>
          <c:showVal val="0"/>
          <c:showCatName val="0"/>
          <c:showSerName val="0"/>
          <c:showPercent val="0"/>
          <c:showBubbleSize val="0"/>
        </c:dLbls>
        <c:gapWidth val="120"/>
        <c:overlap val="100"/>
        <c:axId val="195025920"/>
        <c:axId val="195027712"/>
      </c:barChart>
      <c:catAx>
        <c:axId val="1950259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5027712"/>
        <c:crosses val="autoZero"/>
        <c:auto val="1"/>
        <c:lblAlgn val="ctr"/>
        <c:lblOffset val="100"/>
        <c:tickLblSkip val="1"/>
        <c:tickMarkSkip val="1"/>
        <c:noMultiLvlLbl val="0"/>
      </c:catAx>
      <c:valAx>
        <c:axId val="19502771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50259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85C-477C-B8AF-5A11843EF655}"/>
                </c:ext>
                <c:ext xmlns:c15="http://schemas.microsoft.com/office/drawing/2012/chart" uri="{CE6537A1-D6FC-4f65-9D91-7224C49458BB}">
                  <c15:dlblFieldTable>
                    <c15:dlblFTEntry>
                      <c15:txfldGUID>{C0E3759A-E967-443D-90D8-DD046EFA25D4}</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85C-477C-B8AF-5A11843EF655}"/>
                </c:ext>
                <c:ext xmlns:c15="http://schemas.microsoft.com/office/drawing/2012/chart" uri="{CE6537A1-D6FC-4f65-9D91-7224C49458BB}">
                  <c15:dlblFieldTable>
                    <c15:dlblFTEntry>
                      <c15:txfldGUID>{6685EC4B-F144-4AC3-BD83-26D414803421}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85C-477C-B8AF-5A11843EF655}"/>
                </c:ext>
                <c:ext xmlns:c15="http://schemas.microsoft.com/office/drawing/2012/chart" uri="{CE6537A1-D6FC-4f65-9D91-7224C49458BB}">
                  <c15:dlblFieldTable>
                    <c15:dlblFTEntry>
                      <c15:txfldGUID>{464C85D6-CD17-40FF-87EF-499050AECD77}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85C-477C-B8AF-5A11843EF655}"/>
                </c:ext>
                <c:ext xmlns:c15="http://schemas.microsoft.com/office/drawing/2012/chart" uri="{CE6537A1-D6FC-4f65-9D91-7224C49458BB}">
                  <c15:dlblFieldTable>
                    <c15:dlblFTEntry>
                      <c15:txfldGUID>{8FAC587B-2788-4AFB-A83E-C82E291FA2F4}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85C-477C-B8AF-5A11843EF655}"/>
                </c:ext>
                <c:ext xmlns:c15="http://schemas.microsoft.com/office/drawing/2012/chart" uri="{CE6537A1-D6FC-4f65-9D91-7224C49458BB}">
                  <c15:dlblFieldTable>
                    <c15:dlblFTEntry>
                      <c15:txfldGUID>{B272D328-B655-4771-A348-BCCDB95335BD}</c15:txfldGUID>
                      <c15:f>#REF!</c15:f>
                      <c15:dlblFieldTableCache>
                        <c:ptCount val="1"/>
                        <c:pt idx="0">
                          <c:v>#REF!</c:v>
                        </c:pt>
                      </c15:dlblFieldTableCache>
                    </c15:dlblFTEntry>
                  </c15:dlblFieldTable>
                  <c15:showDataLabelsRange val="0"/>
                </c:ext>
              </c:extLst>
            </c:dLbl>
            <c:dLbl>
              <c:idx val="8"/>
              <c:layout>
                <c:manualLayout>
                  <c:x val="-4.5797569605124176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85C-477C-B8AF-5A11843EF655}"/>
                </c:ext>
                <c:ext xmlns:c15="http://schemas.microsoft.com/office/drawing/2012/chart" uri="{CE6537A1-D6FC-4f65-9D91-7224C49458BB}">
                  <c15:layout/>
                  <c15:dlblFieldTable>
                    <c15:dlblFTEntry>
                      <c15:txfldGUID>{1B1871AD-4BA7-45C1-AA7D-DD3702CEF89A}</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85C-477C-B8AF-5A11843EF655}"/>
                </c:ext>
                <c:ext xmlns:c15="http://schemas.microsoft.com/office/drawing/2012/chart" uri="{CE6537A1-D6FC-4f65-9D91-7224C49458BB}">
                  <c15:layout/>
                  <c15:dlblFieldTable>
                    <c15:dlblFTEntry>
                      <c15:txfldGUID>{2218B5D5-4143-4674-969F-B9F2F5050C31}</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85C-477C-B8AF-5A11843EF655}"/>
                </c:ext>
                <c:ext xmlns:c15="http://schemas.microsoft.com/office/drawing/2012/chart" uri="{CE6537A1-D6FC-4f65-9D91-7224C49458BB}">
                  <c15:layout/>
                  <c15:dlblFieldTable>
                    <c15:dlblFTEntry>
                      <c15:txfldGUID>{ED932672-1F4A-4400-AB0B-D2F4123E1117}</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85C-477C-B8AF-5A11843EF655}"/>
                </c:ext>
                <c:ext xmlns:c15="http://schemas.microsoft.com/office/drawing/2012/chart" uri="{CE6537A1-D6FC-4f65-9D91-7224C49458BB}">
                  <c15:layout/>
                  <c15:dlblFieldTable>
                    <c15:dlblFTEntry>
                      <c15:txfldGUID>{BD38D522-FF93-4E75-8E13-ECE54AD87FEB}</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57.7</c:v>
                </c:pt>
                <c:pt idx="16">
                  <c:v>58</c:v>
                </c:pt>
                <c:pt idx="24">
                  <c:v>59.2</c:v>
                </c:pt>
                <c:pt idx="32">
                  <c:v>60.1</c:v>
                </c:pt>
              </c:numCache>
            </c:numRef>
          </c:xVal>
          <c:yVal>
            <c:numRef>
              <c:f>公会計指標分析・財政指標組合せ分析表!$BP$51:$DC$51</c:f>
              <c:numCache>
                <c:formatCode>#,##0.0;"▲ "#,##0.0</c:formatCode>
                <c:ptCount val="40"/>
                <c:pt idx="8">
                  <c:v>24</c:v>
                </c:pt>
                <c:pt idx="16">
                  <c:v>47</c:v>
                </c:pt>
                <c:pt idx="24">
                  <c:v>50.4</c:v>
                </c:pt>
                <c:pt idx="32">
                  <c:v>81.8</c:v>
                </c:pt>
              </c:numCache>
            </c:numRef>
          </c:yVal>
          <c:smooth val="0"/>
          <c:extLst xmlns:c16r2="http://schemas.microsoft.com/office/drawing/2015/06/chart">
            <c:ext xmlns:c16="http://schemas.microsoft.com/office/drawing/2014/chart" uri="{C3380CC4-5D6E-409C-BE32-E72D297353CC}">
              <c16:uniqueId val="{00000009-385C-477C-B8AF-5A11843EF65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85C-477C-B8AF-5A11843EF655}"/>
                </c:ext>
                <c:ext xmlns:c15="http://schemas.microsoft.com/office/drawing/2012/chart" uri="{CE6537A1-D6FC-4f65-9D91-7224C49458BB}">
                  <c15:dlblFieldTable>
                    <c15:dlblFTEntry>
                      <c15:txfldGUID>{2F435511-D010-49DA-840D-1A32BD79ED01}</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85C-477C-B8AF-5A11843EF655}"/>
                </c:ext>
                <c:ext xmlns:c15="http://schemas.microsoft.com/office/drawing/2012/chart" uri="{CE6537A1-D6FC-4f65-9D91-7224C49458BB}">
                  <c15:dlblFieldTable>
                    <c15:dlblFTEntry>
                      <c15:txfldGUID>{A1EF7F78-88AF-4BFF-A56E-4EF3E6966F06}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85C-477C-B8AF-5A11843EF655}"/>
                </c:ext>
                <c:ext xmlns:c15="http://schemas.microsoft.com/office/drawing/2012/chart" uri="{CE6537A1-D6FC-4f65-9D91-7224C49458BB}">
                  <c15:dlblFieldTable>
                    <c15:dlblFTEntry>
                      <c15:txfldGUID>{E09D97F2-9918-403A-87B5-A4AA48228AD1}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85C-477C-B8AF-5A11843EF655}"/>
                </c:ext>
                <c:ext xmlns:c15="http://schemas.microsoft.com/office/drawing/2012/chart" uri="{CE6537A1-D6FC-4f65-9D91-7224C49458BB}">
                  <c15:dlblFieldTable>
                    <c15:dlblFTEntry>
                      <c15:txfldGUID>{737BFCA5-0A3C-4A76-8BFE-6EC7787E408F}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85C-477C-B8AF-5A11843EF655}"/>
                </c:ext>
                <c:ext xmlns:c15="http://schemas.microsoft.com/office/drawing/2012/chart" uri="{CE6537A1-D6FC-4f65-9D91-7224C49458BB}">
                  <c15:dlblFieldTable>
                    <c15:dlblFTEntry>
                      <c15:txfldGUID>{5DB41F56-6A8A-445A-81FD-428BDF79E1FF}</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85C-477C-B8AF-5A11843EF655}"/>
                </c:ext>
                <c:ext xmlns:c15="http://schemas.microsoft.com/office/drawing/2012/chart" uri="{CE6537A1-D6FC-4f65-9D91-7224C49458BB}">
                  <c15:layout/>
                  <c15:dlblFieldTable>
                    <c15:dlblFTEntry>
                      <c15:txfldGUID>{9A491C5F-5917-4346-B192-671F854CC16E}</c15:txfldGUID>
                      <c15:f>公会計指標分析・財政指標組合せ分析表!$BX$50</c15:f>
                      <c15:dlblFieldTableCache>
                        <c:ptCount val="1"/>
                        <c:pt idx="0">
                          <c:v>H28</c:v>
                        </c:pt>
                      </c15:dlblFieldTableCache>
                    </c15:dlblFTEntry>
                  </c15:dlblFieldTable>
                  <c15:showDataLabelsRange val="0"/>
                </c:ext>
              </c:extLst>
            </c:dLbl>
            <c:dLbl>
              <c:idx val="16"/>
              <c:layout>
                <c:manualLayout>
                  <c:x val="-1.8492831334020431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85C-477C-B8AF-5A11843EF655}"/>
                </c:ext>
                <c:ext xmlns:c15="http://schemas.microsoft.com/office/drawing/2012/chart" uri="{CE6537A1-D6FC-4f65-9D91-7224C49458BB}">
                  <c15:layout/>
                  <c15:dlblFieldTable>
                    <c15:dlblFTEntry>
                      <c15:txfldGUID>{8C65E5BD-6DAC-4DEA-884E-98F45E093D46}</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85C-477C-B8AF-5A11843EF655}"/>
                </c:ext>
                <c:ext xmlns:c15="http://schemas.microsoft.com/office/drawing/2012/chart" uri="{CE6537A1-D6FC-4f65-9D91-7224C49458BB}">
                  <c15:layout/>
                  <c15:dlblFieldTable>
                    <c15:dlblFTEntry>
                      <c15:txfldGUID>{A419FDCC-A504-4F8D-B9B7-4371312239CF}</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85C-477C-B8AF-5A11843EF655}"/>
                </c:ext>
                <c:ext xmlns:c15="http://schemas.microsoft.com/office/drawing/2012/chart" uri="{CE6537A1-D6FC-4f65-9D91-7224C49458BB}">
                  <c15:layout/>
                  <c15:dlblFieldTable>
                    <c15:dlblFTEntry>
                      <c15:txfldGUID>{72AEAF05-E246-4CFB-A8FB-11E687184BF4}</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57.1</c:v>
                </c:pt>
                <c:pt idx="16">
                  <c:v>57.7</c:v>
                </c:pt>
                <c:pt idx="24">
                  <c:v>58.8</c:v>
                </c:pt>
                <c:pt idx="32">
                  <c:v>57.9</c:v>
                </c:pt>
              </c:numCache>
            </c:numRef>
          </c:xVal>
          <c:yVal>
            <c:numRef>
              <c:f>公会計指標分析・財政指標組合せ分析表!$BP$55:$DC$55</c:f>
              <c:numCache>
                <c:formatCode>#,##0.0;"▲ "#,##0.0</c:formatCode>
                <c:ptCount val="40"/>
                <c:pt idx="8">
                  <c:v>24.1</c:v>
                </c:pt>
                <c:pt idx="16">
                  <c:v>20.100000000000001</c:v>
                </c:pt>
                <c:pt idx="24">
                  <c:v>16</c:v>
                </c:pt>
                <c:pt idx="32">
                  <c:v>18.399999999999999</c:v>
                </c:pt>
              </c:numCache>
            </c:numRef>
          </c:yVal>
          <c:smooth val="0"/>
          <c:extLst xmlns:c16r2="http://schemas.microsoft.com/office/drawing/2015/06/chart">
            <c:ext xmlns:c16="http://schemas.microsoft.com/office/drawing/2014/chart" uri="{C3380CC4-5D6E-409C-BE32-E72D297353CC}">
              <c16:uniqueId val="{00000013-385C-477C-B8AF-5A11843EF655}"/>
            </c:ext>
          </c:extLst>
        </c:ser>
        <c:dLbls>
          <c:showLegendKey val="0"/>
          <c:showVal val="1"/>
          <c:showCatName val="0"/>
          <c:showSerName val="0"/>
          <c:showPercent val="0"/>
          <c:showBubbleSize val="0"/>
        </c:dLbls>
        <c:axId val="195484672"/>
        <c:axId val="195486848"/>
      </c:scatterChart>
      <c:valAx>
        <c:axId val="195484672"/>
        <c:scaling>
          <c:orientation val="minMax"/>
          <c:max val="60.4"/>
          <c:min val="56.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95486848"/>
        <c:crosses val="autoZero"/>
        <c:crossBetween val="midCat"/>
      </c:valAx>
      <c:valAx>
        <c:axId val="195486848"/>
        <c:scaling>
          <c:orientation val="minMax"/>
          <c:max val="93"/>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954846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1.8497753624031419E-3"/>
                </c:manualLayout>
              </c:layout>
              <c:tx>
                <c:strRef>
                  <c:f>公会計指標分析・財政指標組合せ分析表!$BP$72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1EE0-497C-A3D1-BF2BC4E3B308}"/>
                </c:ext>
                <c:ext xmlns:c15="http://schemas.microsoft.com/office/drawing/2012/chart" uri="{CE6537A1-D6FC-4f65-9D91-7224C49458BB}">
                  <c15:layout/>
                  <c15:dlblFieldTable>
                    <c15:dlblFTEntry>
                      <c15:txfldGUID>{77EDDEF6-E744-462F-A31B-13A38061551B}</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1EE0-497C-A3D1-BF2BC4E3B308}"/>
                </c:ext>
                <c:ext xmlns:c15="http://schemas.microsoft.com/office/drawing/2012/chart" uri="{CE6537A1-D6FC-4f65-9D91-7224C49458BB}">
                  <c15:dlblFieldTable>
                    <c15:dlblFTEntry>
                      <c15:txfldGUID>{782D982E-28F1-489C-916E-941E4C370D34}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1EE0-497C-A3D1-BF2BC4E3B308}"/>
                </c:ext>
                <c:ext xmlns:c15="http://schemas.microsoft.com/office/drawing/2012/chart" uri="{CE6537A1-D6FC-4f65-9D91-7224C49458BB}">
                  <c15:dlblFieldTable>
                    <c15:dlblFTEntry>
                      <c15:txfldGUID>{96ABD031-8781-4179-93B7-A10BEB704C9D}</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1EE0-497C-A3D1-BF2BC4E3B308}"/>
                </c:ext>
                <c:ext xmlns:c15="http://schemas.microsoft.com/office/drawing/2012/chart" uri="{CE6537A1-D6FC-4f65-9D91-7224C49458BB}">
                  <c15:dlblFieldTable>
                    <c15:dlblFTEntry>
                      <c15:txfldGUID>{BC47763C-554F-4187-9046-6B5E5B12850D}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1EE0-497C-A3D1-BF2BC4E3B308}"/>
                </c:ext>
                <c:ext xmlns:c15="http://schemas.microsoft.com/office/drawing/2012/chart" uri="{CE6537A1-D6FC-4f65-9D91-7224C49458BB}">
                  <c15:dlblFieldTable>
                    <c15:dlblFTEntry>
                      <c15:txfldGUID>{2CD4D674-0358-49EB-98B3-4F1B3689668A}</c15:txfldGUID>
                      <c15:f>#REF!</c15:f>
                      <c15:dlblFieldTableCache>
                        <c:ptCount val="1"/>
                        <c:pt idx="0">
                          <c:v>#REF!</c:v>
                        </c:pt>
                      </c15:dlblFieldTableCache>
                    </c15:dlblFTEntry>
                  </c15:dlblFieldTable>
                  <c15:showDataLabelsRange val="0"/>
                </c:ext>
              </c:extLst>
            </c:dLbl>
            <c:dLbl>
              <c:idx val="8"/>
              <c:layout>
                <c:manualLayout>
                  <c:x val="0"/>
                  <c:y val="-1.8497753624033013E-3"/>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1EE0-497C-A3D1-BF2BC4E3B308}"/>
                </c:ext>
                <c:ext xmlns:c15="http://schemas.microsoft.com/office/drawing/2012/chart" uri="{CE6537A1-D6FC-4f65-9D91-7224C49458BB}">
                  <c15:layout/>
                  <c15:dlblFieldTable>
                    <c15:dlblFTEntry>
                      <c15:txfldGUID>{C57D53AF-CF7D-42DF-9D18-7A1E9F350CE1}</c15:txfldGUID>
                      <c15:f>公会計指標分析・財政指標組合せ分析表!$BX$72</c15:f>
                      <c15:dlblFieldTableCache>
                        <c:ptCount val="1"/>
                        <c:pt idx="0">
                          <c:v>H28</c:v>
                        </c:pt>
                      </c15:dlblFieldTableCache>
                    </c15:dlblFTEntry>
                  </c15:dlblFieldTable>
                  <c15:showDataLabelsRange val="0"/>
                </c:ext>
              </c:extLst>
            </c:dLbl>
            <c:dLbl>
              <c:idx val="16"/>
              <c:layout>
                <c:manualLayout>
                  <c:x val="0"/>
                  <c:y val="4.038270930956561E-3"/>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1EE0-497C-A3D1-BF2BC4E3B308}"/>
                </c:ext>
                <c:ext xmlns:c15="http://schemas.microsoft.com/office/drawing/2012/chart" uri="{CE6537A1-D6FC-4f65-9D91-7224C49458BB}">
                  <c15:layout/>
                  <c15:dlblFieldTable>
                    <c15:dlblFTEntry>
                      <c15:txfldGUID>{C15A1BB3-D3C8-4558-AF86-B7E6159241CB}</c15:txfldGUID>
                      <c15:f>公会計指標分析・財政指標組合せ分析表!$CF$72</c15:f>
                      <c15:dlblFieldTableCache>
                        <c:ptCount val="1"/>
                        <c:pt idx="0">
                          <c:v>H29</c:v>
                        </c:pt>
                      </c15:dlblFieldTableCache>
                    </c15:dlblFTEntry>
                  </c15:dlblFieldTable>
                  <c15:showDataLabelsRange val="0"/>
                </c:ext>
              </c:extLst>
            </c:dLbl>
            <c:dLbl>
              <c:idx val="24"/>
              <c:layout>
                <c:manualLayout>
                  <c:x val="0"/>
                  <c:y val="-4.038270930956561E-3"/>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1EE0-497C-A3D1-BF2BC4E3B308}"/>
                </c:ext>
                <c:ext xmlns:c15="http://schemas.microsoft.com/office/drawing/2012/chart" uri="{CE6537A1-D6FC-4f65-9D91-7224C49458BB}">
                  <c15:layout/>
                  <c15:dlblFieldTable>
                    <c15:dlblFTEntry>
                      <c15:txfldGUID>{5D95344E-1595-4EE8-9A0A-703205790C7B}</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1EE0-497C-A3D1-BF2BC4E3B308}"/>
                </c:ext>
                <c:ext xmlns:c15="http://schemas.microsoft.com/office/drawing/2012/chart" uri="{CE6537A1-D6FC-4f65-9D91-7224C49458BB}">
                  <c15:layout/>
                  <c15:dlblFieldTable>
                    <c15:dlblFTEntry>
                      <c15:txfldGUID>{C40B134C-EDAD-4A20-909F-C4FC70B79552}</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8.9</c:v>
                </c:pt>
                <c:pt idx="8">
                  <c:v>8.9</c:v>
                </c:pt>
                <c:pt idx="16">
                  <c:v>9.1999999999999993</c:v>
                </c:pt>
                <c:pt idx="24">
                  <c:v>9.3000000000000007</c:v>
                </c:pt>
                <c:pt idx="32">
                  <c:v>9.6</c:v>
                </c:pt>
              </c:numCache>
            </c:numRef>
          </c:xVal>
          <c:yVal>
            <c:numRef>
              <c:f>公会計指標分析・財政指標組合せ分析表!$BP$73:$DC$73</c:f>
              <c:numCache>
                <c:formatCode>#,##0.0;"▲ "#,##0.0</c:formatCode>
                <c:ptCount val="40"/>
                <c:pt idx="0">
                  <c:v>20.100000000000001</c:v>
                </c:pt>
                <c:pt idx="8">
                  <c:v>24</c:v>
                </c:pt>
                <c:pt idx="16">
                  <c:v>47</c:v>
                </c:pt>
                <c:pt idx="24">
                  <c:v>50.4</c:v>
                </c:pt>
                <c:pt idx="32">
                  <c:v>81.8</c:v>
                </c:pt>
              </c:numCache>
            </c:numRef>
          </c:yVal>
          <c:smooth val="0"/>
          <c:extLst xmlns:c16r2="http://schemas.microsoft.com/office/drawing/2015/06/chart">
            <c:ext xmlns:c16="http://schemas.microsoft.com/office/drawing/2014/chart" uri="{C3380CC4-5D6E-409C-BE32-E72D297353CC}">
              <c16:uniqueId val="{00000009-1EE0-497C-A3D1-BF2BC4E3B30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1EE0-497C-A3D1-BF2BC4E3B308}"/>
                </c:ext>
                <c:ext xmlns:c15="http://schemas.microsoft.com/office/drawing/2012/chart" uri="{CE6537A1-D6FC-4f65-9D91-7224C49458BB}">
                  <c15:layout/>
                  <c15:dlblFieldTable>
                    <c15:dlblFTEntry>
                      <c15:txfldGUID>{B738F5B4-BEA8-408C-9FE3-560E38A3ABBF}</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1EE0-497C-A3D1-BF2BC4E3B308}"/>
                </c:ext>
                <c:ext xmlns:c15="http://schemas.microsoft.com/office/drawing/2012/chart" uri="{CE6537A1-D6FC-4f65-9D91-7224C49458BB}">
                  <c15:dlblFieldTable>
                    <c15:dlblFTEntry>
                      <c15:txfldGUID>{EDBCB374-2491-42E3-BC09-7CDF4B2FAB03}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1EE0-497C-A3D1-BF2BC4E3B308}"/>
                </c:ext>
                <c:ext xmlns:c15="http://schemas.microsoft.com/office/drawing/2012/chart" uri="{CE6537A1-D6FC-4f65-9D91-7224C49458BB}">
                  <c15:dlblFieldTable>
                    <c15:dlblFTEntry>
                      <c15:txfldGUID>{2611D765-0AAD-492A-B936-D40EBFF3E385}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1EE0-497C-A3D1-BF2BC4E3B308}"/>
                </c:ext>
                <c:ext xmlns:c15="http://schemas.microsoft.com/office/drawing/2012/chart" uri="{CE6537A1-D6FC-4f65-9D91-7224C49458BB}">
                  <c15:dlblFieldTable>
                    <c15:dlblFTEntry>
                      <c15:txfldGUID>{8B2B6157-6AE2-48DD-80A4-442791BB5A00}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1EE0-497C-A3D1-BF2BC4E3B308}"/>
                </c:ext>
                <c:ext xmlns:c15="http://schemas.microsoft.com/office/drawing/2012/chart" uri="{CE6537A1-D6FC-4f65-9D91-7224C49458BB}">
                  <c15:dlblFieldTable>
                    <c15:dlblFTEntry>
                      <c15:txfldGUID>{6D6B4B76-8880-45FF-B42D-19357DEE70DB}</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1EE0-497C-A3D1-BF2BC4E3B308}"/>
                </c:ext>
                <c:ext xmlns:c15="http://schemas.microsoft.com/office/drawing/2012/chart" uri="{CE6537A1-D6FC-4f65-9D91-7224C49458BB}">
                  <c15:layout/>
                  <c15:dlblFieldTable>
                    <c15:dlblFTEntry>
                      <c15:txfldGUID>{86A446B0-840C-4069-8838-0F373BF809F8}</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1EE0-497C-A3D1-BF2BC4E3B308}"/>
                </c:ext>
                <c:ext xmlns:c15="http://schemas.microsoft.com/office/drawing/2012/chart" uri="{CE6537A1-D6FC-4f65-9D91-7224C49458BB}">
                  <c15:layout/>
                  <c15:dlblFieldTable>
                    <c15:dlblFTEntry>
                      <c15:txfldGUID>{E5C5DAA5-D187-44E1-99E9-67F4B2A5F6E8}</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1EE0-497C-A3D1-BF2BC4E3B308}"/>
                </c:ext>
                <c:ext xmlns:c15="http://schemas.microsoft.com/office/drawing/2012/chart" uri="{CE6537A1-D6FC-4f65-9D91-7224C49458BB}">
                  <c15:layout/>
                  <c15:dlblFieldTable>
                    <c15:dlblFTEntry>
                      <c15:txfldGUID>{615AEF83-27DD-491A-83B9-D0314E8E2ED8}</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1EE0-497C-A3D1-BF2BC4E3B308}"/>
                </c:ext>
                <c:ext xmlns:c15="http://schemas.microsoft.com/office/drawing/2012/chart" uri="{CE6537A1-D6FC-4f65-9D91-7224C49458BB}">
                  <c15:layout/>
                  <c15:dlblFieldTable>
                    <c15:dlblFTEntry>
                      <c15:txfldGUID>{2551EF63-7426-4880-8585-D91A8FCEF70B}</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6</c:v>
                </c:pt>
                <c:pt idx="16">
                  <c:v>5.8</c:v>
                </c:pt>
                <c:pt idx="24">
                  <c:v>5.3</c:v>
                </c:pt>
                <c:pt idx="32">
                  <c:v>5</c:v>
                </c:pt>
              </c:numCache>
            </c:numRef>
          </c:xVal>
          <c:yVal>
            <c:numRef>
              <c:f>公会計指標分析・財政指標組合せ分析表!$BP$77:$DC$77</c:f>
              <c:numCache>
                <c:formatCode>#,##0.0;"▲ "#,##0.0</c:formatCode>
                <c:ptCount val="40"/>
                <c:pt idx="0">
                  <c:v>13.7</c:v>
                </c:pt>
                <c:pt idx="8">
                  <c:v>24.1</c:v>
                </c:pt>
                <c:pt idx="16">
                  <c:v>20.100000000000001</c:v>
                </c:pt>
                <c:pt idx="24">
                  <c:v>16</c:v>
                </c:pt>
                <c:pt idx="32">
                  <c:v>18.399999999999999</c:v>
                </c:pt>
              </c:numCache>
            </c:numRef>
          </c:yVal>
          <c:smooth val="0"/>
          <c:extLst xmlns:c16r2="http://schemas.microsoft.com/office/drawing/2015/06/chart">
            <c:ext xmlns:c16="http://schemas.microsoft.com/office/drawing/2014/chart" uri="{C3380CC4-5D6E-409C-BE32-E72D297353CC}">
              <c16:uniqueId val="{00000013-1EE0-497C-A3D1-BF2BC4E3B308}"/>
            </c:ext>
          </c:extLst>
        </c:ser>
        <c:dLbls>
          <c:showLegendKey val="0"/>
          <c:showVal val="1"/>
          <c:showCatName val="0"/>
          <c:showSerName val="0"/>
          <c:showPercent val="0"/>
          <c:showBubbleSize val="0"/>
        </c:dLbls>
        <c:axId val="225008256"/>
        <c:axId val="225039104"/>
      </c:scatterChart>
      <c:valAx>
        <c:axId val="225008256"/>
        <c:scaling>
          <c:orientation val="minMax"/>
          <c:max val="10"/>
          <c:min val="4.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25039104"/>
        <c:crosses val="autoZero"/>
        <c:crossBetween val="midCat"/>
      </c:valAx>
      <c:valAx>
        <c:axId val="225039104"/>
        <c:scaling>
          <c:orientation val="minMax"/>
          <c:max val="94"/>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250082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茨城県ひたちなか市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公営企業債元利償還金に対する繰入金について，農業集落排水事業を除く６会計において軒並み増となり全体で前年比</a:t>
          </a:r>
          <a:r>
            <a:rPr kumimoji="1" lang="en-US" altLang="ja-JP" sz="1300">
              <a:latin typeface="ＭＳ ゴシック" pitchFamily="49" charset="-128"/>
              <a:ea typeface="ＭＳ ゴシック" pitchFamily="49" charset="-128"/>
            </a:rPr>
            <a:t>111</a:t>
          </a:r>
          <a:r>
            <a:rPr kumimoji="1" lang="ja-JP" altLang="en-US" sz="1300">
              <a:latin typeface="ＭＳ ゴシック" pitchFamily="49" charset="-128"/>
              <a:ea typeface="ＭＳ ゴシック" pitchFamily="49" charset="-128"/>
            </a:rPr>
            <a:t>百万円の増となったほか，一般会計等においても，平成</a:t>
          </a:r>
          <a:r>
            <a:rPr kumimoji="1" lang="en-US" altLang="ja-JP" sz="1300">
              <a:latin typeface="ＭＳ ゴシック" pitchFamily="49" charset="-128"/>
              <a:ea typeface="ＭＳ ゴシック" pitchFamily="49" charset="-128"/>
            </a:rPr>
            <a:t>27</a:t>
          </a:r>
          <a:r>
            <a:rPr kumimoji="1" lang="ja-JP" altLang="en-US" sz="1300">
              <a:latin typeface="ＭＳ ゴシック" pitchFamily="49" charset="-128"/>
              <a:ea typeface="ＭＳ ゴシック" pitchFamily="49" charset="-128"/>
            </a:rPr>
            <a:t>年度発行の臨時財政対策債の償還開始に伴い元利償還金の額が前年度と比較し</a:t>
          </a:r>
          <a:r>
            <a:rPr kumimoji="1" lang="en-US" altLang="ja-JP" sz="1300">
              <a:latin typeface="ＭＳ ゴシック" pitchFamily="49" charset="-128"/>
              <a:ea typeface="ＭＳ ゴシック" pitchFamily="49" charset="-128"/>
            </a:rPr>
            <a:t>63</a:t>
          </a:r>
          <a:r>
            <a:rPr kumimoji="1" lang="ja-JP" altLang="en-US" sz="1300">
              <a:latin typeface="ＭＳ ゴシック" pitchFamily="49" charset="-128"/>
              <a:ea typeface="ＭＳ ゴシック" pitchFamily="49" charset="-128"/>
            </a:rPr>
            <a:t>百万円の増となった。今後控える大型事業に伴い，借入の増加や一部事務組合において消防施設整備を予定することから元利償還金に対する負担金も発生する見込みである。今後整備を予定している事業については，規模の見直し，整備時期の調整等を行い，後年度負担の軽減，平準化に努める。</a:t>
          </a:r>
          <a:endParaRPr kumimoji="1" lang="en-US" altLang="ja-JP" sz="13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solidFill>
                <a:sysClr val="windowText" lastClr="000000"/>
              </a:solidFill>
              <a:latin typeface="ＭＳ ゴシック" pitchFamily="49" charset="-128"/>
              <a:ea typeface="ＭＳ ゴシック" pitchFamily="49" charset="-128"/>
            </a:rPr>
            <a:t>満期一括償還地方債にあたるひたちなか市民債を発行しているが，満期一括償還の財源に限定した基金の積立は行っていない。</a:t>
          </a:r>
          <a:endParaRPr kumimoji="1" lang="en-US" altLang="ja-JP" sz="1050">
            <a:solidFill>
              <a:sysClr val="windowText" lastClr="000000"/>
            </a:solidFill>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茨城県ひたちなか市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一般会計等に係る地方債の現在高について，統合校建設事業や田彦小学校増築事業をはじめとする教育関連施設整備に係る借入により借入額が償還額を上回り，現在高が</a:t>
          </a:r>
          <a:r>
            <a:rPr kumimoji="1" lang="en-US" altLang="ja-JP" sz="1400">
              <a:latin typeface="ＭＳ ゴシック" pitchFamily="49" charset="-128"/>
              <a:ea typeface="ＭＳ ゴシック" pitchFamily="49" charset="-128"/>
            </a:rPr>
            <a:t>1,906</a:t>
          </a:r>
          <a:r>
            <a:rPr kumimoji="1" lang="ja-JP" altLang="en-US" sz="1400">
              <a:latin typeface="ＭＳ ゴシック" pitchFamily="49" charset="-128"/>
              <a:ea typeface="ＭＳ ゴシック" pitchFamily="49" charset="-128"/>
            </a:rPr>
            <a:t>百万円の増となった。財政調整基金をはじめ複数の基金を取崩したことや都市計画事業に係る地方債残高が減少傾向となっていることから，充当可能財源等が減少している。このため，将来負担比率の分子が</a:t>
          </a:r>
          <a:r>
            <a:rPr kumimoji="1" lang="en-US" altLang="ja-JP" sz="1400">
              <a:latin typeface="ＭＳ ゴシック" pitchFamily="49" charset="-128"/>
              <a:ea typeface="ＭＳ ゴシック" pitchFamily="49" charset="-128"/>
            </a:rPr>
            <a:t>8,091</a:t>
          </a:r>
          <a:r>
            <a:rPr kumimoji="1" lang="ja-JP" altLang="en-US" sz="1400">
              <a:latin typeface="ＭＳ ゴシック" pitchFamily="49" charset="-128"/>
              <a:ea typeface="ＭＳ ゴシック" pitchFamily="49" charset="-128"/>
            </a:rPr>
            <a:t>百万円の増となった。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控える大型事業に係る地方債の借入により，償還額を上回る状況が続く見込みであることから，地方債残高は増加が想定されている。今後も地方債を適正に活用するとともに，充当可能財源等の確保に努め，将来負担額の抑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茨城県ひたちなか市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百万円，公共用地取得基金等の特定目的基金を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百万円取崩した一方，積立は全ての基金を合わせて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百万円に留まったことから，基金全体では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令和７年度までを策定期間とした中期財政計画では５年間で約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財源不足を見込んでおり，基金の取崩しによる財政運営を見込まざるをえない状況にある。各種事業計画等に配慮しながらも，予算編成過程において事業実施時期や内容の精査を図り，基金残高の維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・公共用地取得基金　　　　公共用地取得の推進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・福祉ふれあい基金　　　　社会福祉事業の推進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・緑のまちづくり基金　　　緑豊かで快適なまちづくり事業の推進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・公共用地取得基金　　　　道路用地等購入のため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・緑のまちづくり基金　　　記念樹の配布や緑の保存地区助成金等の緑化推進事業へ充当するため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・公共用地取得基金　　　　公共施設等の借地解消を図るため，計画的に取崩しを行っていく。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・福祉ふれあい基金　　　　社会保障関連経費の増加に対応するため，充当事業を精査し計画的に取崩す等の検討を行っていく。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・前年度決算時に取崩しを回避したことによる純繰越金の減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・大型事業が控えていることが影響し，中期財政計画上も財源不足が見込まれることから，取崩しは避けられない状況にあり残高は減少していく見込みである。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集中的に取組んできた学校耐震化事業に加え，統合校建設事業や佐和駅東西自由通路整備事業等の大型事業を実施することから，地方債償還のピークは数年先と見込んでいるため，年次の償還に合わせ計画的に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茨城県ひたちなか市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158,660
156,890
99.96
59,753,353
57,218,343
1,917,239
29,616,861
62,263,355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有形固定資産減価償却率については類似団体平均よりやや高い水準にある。平成</a:t>
          </a:r>
          <a:r>
            <a:rPr kumimoji="1" lang="en-US" altLang="ja-JP" sz="1000">
              <a:solidFill>
                <a:schemeClr val="dk1"/>
              </a:solidFill>
              <a:effectLst/>
              <a:latin typeface="+mn-lt"/>
              <a:ea typeface="+mn-ea"/>
              <a:cs typeface="+mn-cs"/>
            </a:rPr>
            <a:t>27</a:t>
          </a:r>
          <a:r>
            <a:rPr kumimoji="1" lang="ja-JP" altLang="ja-JP" sz="1000">
              <a:solidFill>
                <a:schemeClr val="dk1"/>
              </a:solidFill>
              <a:effectLst/>
              <a:latin typeface="+mn-lt"/>
              <a:ea typeface="+mn-ea"/>
              <a:cs typeface="+mn-cs"/>
            </a:rPr>
            <a:t>年度に策定した公共施設等総合管理計画に定めた</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つの基本方針に基づき令和</a:t>
          </a:r>
          <a:r>
            <a:rPr kumimoji="1" lang="en-US" altLang="ja-JP" sz="1000">
              <a:solidFill>
                <a:schemeClr val="dk1"/>
              </a:solidFill>
              <a:effectLst/>
              <a:latin typeface="+mn-lt"/>
              <a:ea typeface="+mn-ea"/>
              <a:cs typeface="+mn-cs"/>
            </a:rPr>
            <a:t>7</a:t>
          </a:r>
          <a:r>
            <a:rPr kumimoji="1" lang="ja-JP" altLang="ja-JP" sz="1000">
              <a:solidFill>
                <a:schemeClr val="dk1"/>
              </a:solidFill>
              <a:effectLst/>
              <a:latin typeface="+mn-lt"/>
              <a:ea typeface="+mn-ea"/>
              <a:cs typeface="+mn-cs"/>
            </a:rPr>
            <a:t>年度までを計画期間として，公共施設の適正化を進めている。</a:t>
          </a:r>
          <a:r>
            <a:rPr kumimoji="1" lang="ja-JP" altLang="en-US" sz="1000">
              <a:solidFill>
                <a:schemeClr val="dk1"/>
              </a:solidFill>
              <a:effectLst/>
              <a:latin typeface="+mn-lt"/>
              <a:ea typeface="+mn-ea"/>
              <a:cs typeface="+mn-cs"/>
            </a:rPr>
            <a:t>これまで，</a:t>
          </a:r>
          <a:r>
            <a:rPr kumimoji="1" lang="ja-JP" altLang="ja-JP" sz="1000">
              <a:solidFill>
                <a:schemeClr val="dk1"/>
              </a:solidFill>
              <a:effectLst/>
              <a:latin typeface="+mn-lt"/>
              <a:ea typeface="+mn-ea"/>
              <a:cs typeface="+mn-cs"/>
            </a:rPr>
            <a:t>生涯学習センター及び青少年センター等の機能を集約した</a:t>
          </a:r>
          <a:r>
            <a:rPr kumimoji="1" lang="ja-JP" altLang="en-US" sz="1000">
              <a:solidFill>
                <a:schemeClr val="dk1"/>
              </a:solidFill>
              <a:effectLst/>
              <a:latin typeface="+mn-lt"/>
              <a:ea typeface="+mn-ea"/>
              <a:cs typeface="+mn-cs"/>
            </a:rPr>
            <a:t>子</a:t>
          </a:r>
          <a:r>
            <a:rPr kumimoji="1" lang="ja-JP" altLang="ja-JP" sz="1000">
              <a:solidFill>
                <a:schemeClr val="dk1"/>
              </a:solidFill>
              <a:effectLst/>
              <a:latin typeface="+mn-lt"/>
              <a:ea typeface="+mn-ea"/>
              <a:cs typeface="+mn-cs"/>
            </a:rPr>
            <a:t>育て支援・多世代交流施設</a:t>
          </a:r>
          <a:r>
            <a:rPr kumimoji="1" lang="ja-JP" altLang="en-US" sz="1000">
              <a:solidFill>
                <a:schemeClr val="dk1"/>
              </a:solidFill>
              <a:effectLst/>
              <a:latin typeface="+mn-lt"/>
              <a:ea typeface="+mn-ea"/>
              <a:cs typeface="+mn-cs"/>
            </a:rPr>
            <a:t>の</a:t>
          </a:r>
          <a:r>
            <a:rPr kumimoji="1" lang="ja-JP" altLang="ja-JP" sz="1000">
              <a:solidFill>
                <a:schemeClr val="dk1"/>
              </a:solidFill>
              <a:effectLst/>
              <a:latin typeface="+mn-lt"/>
              <a:ea typeface="+mn-ea"/>
              <a:cs typeface="+mn-cs"/>
            </a:rPr>
            <a:t>整備</a:t>
          </a:r>
          <a:r>
            <a:rPr kumimoji="1" lang="ja-JP" altLang="en-US" sz="1000">
              <a:solidFill>
                <a:schemeClr val="dk1"/>
              </a:solidFill>
              <a:effectLst/>
              <a:latin typeface="+mn-lt"/>
              <a:ea typeface="+mn-ea"/>
              <a:cs typeface="+mn-cs"/>
            </a:rPr>
            <a:t>，勤労者総合福祉センター，図書館等で</a:t>
          </a:r>
          <a:r>
            <a:rPr kumimoji="1" lang="ja-JP" altLang="ja-JP" sz="1000">
              <a:solidFill>
                <a:schemeClr val="dk1"/>
              </a:solidFill>
              <a:effectLst/>
              <a:latin typeface="+mn-lt"/>
              <a:ea typeface="+mn-ea"/>
              <a:cs typeface="+mn-cs"/>
            </a:rPr>
            <a:t>個別施設計画策定</a:t>
          </a:r>
          <a:r>
            <a:rPr kumimoji="1" lang="ja-JP" altLang="en-US" sz="1000">
              <a:solidFill>
                <a:schemeClr val="dk1"/>
              </a:solidFill>
              <a:effectLst/>
              <a:latin typeface="+mn-lt"/>
              <a:ea typeface="+mn-ea"/>
              <a:cs typeface="+mn-cs"/>
            </a:rPr>
            <a:t>している。令和元年度以降も引き続き各施設の個別施設計画の策定を推進していく</a:t>
          </a:r>
          <a:r>
            <a:rPr kumimoji="1" lang="ja-JP" altLang="ja-JP" sz="1000">
              <a:solidFill>
                <a:schemeClr val="dk1"/>
              </a:solidFill>
              <a:effectLst/>
              <a:latin typeface="+mn-lt"/>
              <a:ea typeface="+mn-ea"/>
              <a:cs typeface="+mn-cs"/>
            </a:rPr>
            <a:t>。</a:t>
          </a:r>
          <a:endParaRPr kumimoji="1" lang="en-US" altLang="ja-JP" sz="1000">
            <a:solidFill>
              <a:schemeClr val="dk1"/>
            </a:solidFill>
            <a:effectLst/>
            <a:latin typeface="+mn-lt"/>
            <a:ea typeface="+mn-ea"/>
            <a:cs typeface="+mn-cs"/>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99272</xdr:rowOff>
    </xdr:from>
    <xdr:to>
      <xdr:col>23</xdr:col>
      <xdr:colOff>85090</xdr:colOff>
      <xdr:row>33</xdr:row>
      <xdr:rowOff>78105</xdr:rowOff>
    </xdr:to>
    <xdr:cxnSp macro="">
      <xdr:nvCxnSpPr>
        <xdr:cNvPr id="65" name="直線コネクタ 64"/>
        <xdr:cNvCxnSpPr/>
      </xdr:nvCxnSpPr>
      <xdr:spPr>
        <a:xfrm flipV="1">
          <a:off x="4760595" y="4728422"/>
          <a:ext cx="1270" cy="1007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81932</xdr:rowOff>
    </xdr:from>
    <xdr:ext cx="405111" cy="259045"/>
    <xdr:sp macro="" textlink="">
      <xdr:nvSpPr>
        <xdr:cNvPr id="66" name="有形固定資産減価償却率最小値テキスト"/>
        <xdr:cNvSpPr txBox="1"/>
      </xdr:nvSpPr>
      <xdr:spPr>
        <a:xfrm>
          <a:off x="481330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78105</xdr:rowOff>
    </xdr:from>
    <xdr:to>
      <xdr:col>23</xdr:col>
      <xdr:colOff>174625</xdr:colOff>
      <xdr:row>33</xdr:row>
      <xdr:rowOff>78105</xdr:rowOff>
    </xdr:to>
    <xdr:cxnSp macro="">
      <xdr:nvCxnSpPr>
        <xdr:cNvPr id="67" name="直線コネクタ 66"/>
        <xdr:cNvCxnSpPr/>
      </xdr:nvCxnSpPr>
      <xdr:spPr>
        <a:xfrm>
          <a:off x="4673600" y="573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45949</xdr:rowOff>
    </xdr:from>
    <xdr:ext cx="405111" cy="259045"/>
    <xdr:sp macro="" textlink="">
      <xdr:nvSpPr>
        <xdr:cNvPr id="68" name="有形固定資産減価償却率最大値テキスト"/>
        <xdr:cNvSpPr txBox="1"/>
      </xdr:nvSpPr>
      <xdr:spPr>
        <a:xfrm>
          <a:off x="4813300" y="4503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99272</xdr:rowOff>
    </xdr:from>
    <xdr:to>
      <xdr:col>23</xdr:col>
      <xdr:colOff>174625</xdr:colOff>
      <xdr:row>27</xdr:row>
      <xdr:rowOff>99272</xdr:rowOff>
    </xdr:to>
    <xdr:cxnSp macro="">
      <xdr:nvCxnSpPr>
        <xdr:cNvPr id="69" name="直線コネクタ 68"/>
        <xdr:cNvCxnSpPr/>
      </xdr:nvCxnSpPr>
      <xdr:spPr>
        <a:xfrm>
          <a:off x="4673600" y="4728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13987</xdr:rowOff>
    </xdr:from>
    <xdr:ext cx="405111" cy="259045"/>
    <xdr:sp macro="" textlink="">
      <xdr:nvSpPr>
        <xdr:cNvPr id="70" name="有形固定資産減価償却率平均値テキスト"/>
        <xdr:cNvSpPr txBox="1"/>
      </xdr:nvSpPr>
      <xdr:spPr>
        <a:xfrm>
          <a:off x="4813300" y="49860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162560</xdr:rowOff>
    </xdr:from>
    <xdr:to>
      <xdr:col>23</xdr:col>
      <xdr:colOff>136525</xdr:colOff>
      <xdr:row>30</xdr:row>
      <xdr:rowOff>92710</xdr:rowOff>
    </xdr:to>
    <xdr:sp macro="" textlink="">
      <xdr:nvSpPr>
        <xdr:cNvPr id="71" name="フローチャート: 判断 70"/>
        <xdr:cNvSpPr/>
      </xdr:nvSpPr>
      <xdr:spPr>
        <a:xfrm>
          <a:off x="4711700" y="513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23495</xdr:rowOff>
    </xdr:from>
    <xdr:to>
      <xdr:col>19</xdr:col>
      <xdr:colOff>187325</xdr:colOff>
      <xdr:row>30</xdr:row>
      <xdr:rowOff>125095</xdr:rowOff>
    </xdr:to>
    <xdr:sp macro="" textlink="">
      <xdr:nvSpPr>
        <xdr:cNvPr id="72" name="フローチャート: 判断 71"/>
        <xdr:cNvSpPr/>
      </xdr:nvSpPr>
      <xdr:spPr>
        <a:xfrm>
          <a:off x="4000500" y="51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155363</xdr:rowOff>
    </xdr:from>
    <xdr:to>
      <xdr:col>15</xdr:col>
      <xdr:colOff>187325</xdr:colOff>
      <xdr:row>30</xdr:row>
      <xdr:rowOff>85513</xdr:rowOff>
    </xdr:to>
    <xdr:sp macro="" textlink="">
      <xdr:nvSpPr>
        <xdr:cNvPr id="73" name="フローチャート: 判断 72"/>
        <xdr:cNvSpPr/>
      </xdr:nvSpPr>
      <xdr:spPr>
        <a:xfrm>
          <a:off x="3238500" y="5127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133773</xdr:rowOff>
    </xdr:from>
    <xdr:to>
      <xdr:col>11</xdr:col>
      <xdr:colOff>187325</xdr:colOff>
      <xdr:row>30</xdr:row>
      <xdr:rowOff>63923</xdr:rowOff>
    </xdr:to>
    <xdr:sp macro="" textlink="">
      <xdr:nvSpPr>
        <xdr:cNvPr id="74" name="フローチャート: 判断 73"/>
        <xdr:cNvSpPr/>
      </xdr:nvSpPr>
      <xdr:spPr>
        <a:xfrm>
          <a:off x="2476500" y="5105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24553</xdr:rowOff>
    </xdr:from>
    <xdr:to>
      <xdr:col>7</xdr:col>
      <xdr:colOff>187325</xdr:colOff>
      <xdr:row>28</xdr:row>
      <xdr:rowOff>126153</xdr:rowOff>
    </xdr:to>
    <xdr:sp macro="" textlink="">
      <xdr:nvSpPr>
        <xdr:cNvPr id="75" name="フローチャート: 判断 74"/>
        <xdr:cNvSpPr/>
      </xdr:nvSpPr>
      <xdr:spPr>
        <a:xfrm>
          <a:off x="1714500" y="482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70273</xdr:rowOff>
    </xdr:from>
    <xdr:to>
      <xdr:col>23</xdr:col>
      <xdr:colOff>136525</xdr:colOff>
      <xdr:row>31</xdr:row>
      <xdr:rowOff>423</xdr:rowOff>
    </xdr:to>
    <xdr:sp macro="" textlink="">
      <xdr:nvSpPr>
        <xdr:cNvPr id="81" name="楕円 80"/>
        <xdr:cNvSpPr/>
      </xdr:nvSpPr>
      <xdr:spPr>
        <a:xfrm>
          <a:off x="4711700" y="5213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48700</xdr:rowOff>
    </xdr:from>
    <xdr:ext cx="405111" cy="259045"/>
    <xdr:sp macro="" textlink="">
      <xdr:nvSpPr>
        <xdr:cNvPr id="82" name="有形固定資産減価償却率該当値テキスト"/>
        <xdr:cNvSpPr txBox="1"/>
      </xdr:nvSpPr>
      <xdr:spPr>
        <a:xfrm>
          <a:off x="4813300" y="5192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37888</xdr:rowOff>
    </xdr:from>
    <xdr:to>
      <xdr:col>19</xdr:col>
      <xdr:colOff>187325</xdr:colOff>
      <xdr:row>30</xdr:row>
      <xdr:rowOff>139488</xdr:rowOff>
    </xdr:to>
    <xdr:sp macro="" textlink="">
      <xdr:nvSpPr>
        <xdr:cNvPr id="83" name="楕円 82"/>
        <xdr:cNvSpPr/>
      </xdr:nvSpPr>
      <xdr:spPr>
        <a:xfrm>
          <a:off x="4000500" y="51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88688</xdr:rowOff>
    </xdr:from>
    <xdr:to>
      <xdr:col>23</xdr:col>
      <xdr:colOff>85725</xdr:colOff>
      <xdr:row>30</xdr:row>
      <xdr:rowOff>121073</xdr:rowOff>
    </xdr:to>
    <xdr:cxnSp macro="">
      <xdr:nvCxnSpPr>
        <xdr:cNvPr id="84" name="直線コネクタ 83"/>
        <xdr:cNvCxnSpPr/>
      </xdr:nvCxnSpPr>
      <xdr:spPr>
        <a:xfrm>
          <a:off x="4051300" y="5232188"/>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166158</xdr:rowOff>
    </xdr:from>
    <xdr:to>
      <xdr:col>15</xdr:col>
      <xdr:colOff>187325</xdr:colOff>
      <xdr:row>30</xdr:row>
      <xdr:rowOff>96308</xdr:rowOff>
    </xdr:to>
    <xdr:sp macro="" textlink="">
      <xdr:nvSpPr>
        <xdr:cNvPr id="85" name="楕円 84"/>
        <xdr:cNvSpPr/>
      </xdr:nvSpPr>
      <xdr:spPr>
        <a:xfrm>
          <a:off x="3238500" y="513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45508</xdr:rowOff>
    </xdr:from>
    <xdr:to>
      <xdr:col>19</xdr:col>
      <xdr:colOff>136525</xdr:colOff>
      <xdr:row>30</xdr:row>
      <xdr:rowOff>88688</xdr:rowOff>
    </xdr:to>
    <xdr:cxnSp macro="">
      <xdr:nvCxnSpPr>
        <xdr:cNvPr id="86" name="直線コネクタ 85"/>
        <xdr:cNvCxnSpPr/>
      </xdr:nvCxnSpPr>
      <xdr:spPr>
        <a:xfrm>
          <a:off x="3289300" y="518900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155363</xdr:rowOff>
    </xdr:from>
    <xdr:to>
      <xdr:col>11</xdr:col>
      <xdr:colOff>187325</xdr:colOff>
      <xdr:row>30</xdr:row>
      <xdr:rowOff>85513</xdr:rowOff>
    </xdr:to>
    <xdr:sp macro="" textlink="">
      <xdr:nvSpPr>
        <xdr:cNvPr id="87" name="楕円 86"/>
        <xdr:cNvSpPr/>
      </xdr:nvSpPr>
      <xdr:spPr>
        <a:xfrm>
          <a:off x="2476500" y="512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34713</xdr:rowOff>
    </xdr:from>
    <xdr:to>
      <xdr:col>15</xdr:col>
      <xdr:colOff>136525</xdr:colOff>
      <xdr:row>30</xdr:row>
      <xdr:rowOff>45508</xdr:rowOff>
    </xdr:to>
    <xdr:cxnSp macro="">
      <xdr:nvCxnSpPr>
        <xdr:cNvPr id="88" name="直線コネクタ 87"/>
        <xdr:cNvCxnSpPr/>
      </xdr:nvCxnSpPr>
      <xdr:spPr>
        <a:xfrm>
          <a:off x="2527300" y="5178213"/>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141622</xdr:rowOff>
    </xdr:from>
    <xdr:ext cx="405111" cy="259045"/>
    <xdr:sp macro="" textlink="">
      <xdr:nvSpPr>
        <xdr:cNvPr id="89" name="n_1aveValue有形固定資産減価償却率"/>
        <xdr:cNvSpPr txBox="1"/>
      </xdr:nvSpPr>
      <xdr:spPr>
        <a:xfrm>
          <a:off x="3836044" y="494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102040</xdr:rowOff>
    </xdr:from>
    <xdr:ext cx="405111" cy="259045"/>
    <xdr:sp macro="" textlink="">
      <xdr:nvSpPr>
        <xdr:cNvPr id="90" name="n_2aveValue有形固定資産減価償却率"/>
        <xdr:cNvSpPr txBox="1"/>
      </xdr:nvSpPr>
      <xdr:spPr>
        <a:xfrm>
          <a:off x="3086744" y="4902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80450</xdr:rowOff>
    </xdr:from>
    <xdr:ext cx="405111" cy="259045"/>
    <xdr:sp macro="" textlink="">
      <xdr:nvSpPr>
        <xdr:cNvPr id="91" name="n_3aveValue有形固定資産減価償却率"/>
        <xdr:cNvSpPr txBox="1"/>
      </xdr:nvSpPr>
      <xdr:spPr>
        <a:xfrm>
          <a:off x="2324744" y="4881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142680</xdr:rowOff>
    </xdr:from>
    <xdr:ext cx="405111" cy="259045"/>
    <xdr:sp macro="" textlink="">
      <xdr:nvSpPr>
        <xdr:cNvPr id="92" name="n_4aveValue有形固定資産減価償却率"/>
        <xdr:cNvSpPr txBox="1"/>
      </xdr:nvSpPr>
      <xdr:spPr>
        <a:xfrm>
          <a:off x="1562744" y="4600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130615</xdr:rowOff>
    </xdr:from>
    <xdr:ext cx="405111" cy="259045"/>
    <xdr:sp macro="" textlink="">
      <xdr:nvSpPr>
        <xdr:cNvPr id="93" name="n_1mainValue有形固定資産減価償却率"/>
        <xdr:cNvSpPr txBox="1"/>
      </xdr:nvSpPr>
      <xdr:spPr>
        <a:xfrm>
          <a:off x="3836044" y="5274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87435</xdr:rowOff>
    </xdr:from>
    <xdr:ext cx="405111" cy="259045"/>
    <xdr:sp macro="" textlink="">
      <xdr:nvSpPr>
        <xdr:cNvPr id="94" name="n_2mainValue有形固定資産減価償却率"/>
        <xdr:cNvSpPr txBox="1"/>
      </xdr:nvSpPr>
      <xdr:spPr>
        <a:xfrm>
          <a:off x="3086744" y="5230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76640</xdr:rowOff>
    </xdr:from>
    <xdr:ext cx="405111" cy="259045"/>
    <xdr:sp macro="" textlink="">
      <xdr:nvSpPr>
        <xdr:cNvPr id="95" name="n_3mainValue有形固定資産減価償却率"/>
        <xdr:cNvSpPr txBox="1"/>
      </xdr:nvSpPr>
      <xdr:spPr>
        <a:xfrm>
          <a:off x="2324744" y="5220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[ 820.6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類似団体平均と比較して</a:t>
          </a:r>
          <a:r>
            <a:rPr kumimoji="1" lang="en-US" altLang="ja-JP" sz="1000">
              <a:solidFill>
                <a:schemeClr val="dk1"/>
              </a:solidFill>
              <a:effectLst/>
              <a:latin typeface="+mn-lt"/>
              <a:ea typeface="+mn-ea"/>
              <a:cs typeface="+mn-cs"/>
            </a:rPr>
            <a:t>282.1%</a:t>
          </a:r>
          <a:r>
            <a:rPr kumimoji="1" lang="ja-JP" altLang="ja-JP" sz="1000">
              <a:solidFill>
                <a:schemeClr val="dk1"/>
              </a:solidFill>
              <a:effectLst/>
              <a:latin typeface="+mn-lt"/>
              <a:ea typeface="+mn-ea"/>
              <a:cs typeface="+mn-cs"/>
            </a:rPr>
            <a:t>上回っており，</a:t>
          </a:r>
          <a:r>
            <a:rPr kumimoji="1" lang="ja-JP" altLang="en-US" sz="1000">
              <a:solidFill>
                <a:schemeClr val="dk1"/>
              </a:solidFill>
              <a:effectLst/>
              <a:latin typeface="+mn-lt"/>
              <a:ea typeface="+mn-ea"/>
              <a:cs typeface="+mn-cs"/>
            </a:rPr>
            <a:t>引き続き</a:t>
          </a:r>
          <a:r>
            <a:rPr kumimoji="1" lang="ja-JP" altLang="ja-JP" sz="1000">
              <a:solidFill>
                <a:schemeClr val="dk1"/>
              </a:solidFill>
              <a:effectLst/>
              <a:latin typeface="+mn-lt"/>
              <a:ea typeface="+mn-ea"/>
              <a:cs typeface="+mn-cs"/>
            </a:rPr>
            <a:t>高い水準である。</a:t>
          </a:r>
          <a:r>
            <a:rPr kumimoji="1" lang="ja-JP" altLang="en-US" sz="1000">
              <a:solidFill>
                <a:schemeClr val="dk1"/>
              </a:solidFill>
              <a:effectLst/>
              <a:latin typeface="+mn-lt"/>
              <a:ea typeface="+mn-ea"/>
              <a:cs typeface="+mn-cs"/>
            </a:rPr>
            <a:t>平成</a:t>
          </a:r>
          <a:r>
            <a:rPr kumimoji="1" lang="en-US" altLang="ja-JP" sz="1000">
              <a:solidFill>
                <a:schemeClr val="dk1"/>
              </a:solidFill>
              <a:effectLst/>
              <a:latin typeface="+mn-lt"/>
              <a:ea typeface="+mn-ea"/>
              <a:cs typeface="+mn-cs"/>
            </a:rPr>
            <a:t>24</a:t>
          </a:r>
          <a:r>
            <a:rPr kumimoji="1" lang="ja-JP" altLang="en-US" sz="1000">
              <a:solidFill>
                <a:schemeClr val="dk1"/>
              </a:solidFill>
              <a:effectLst/>
              <a:latin typeface="+mn-lt"/>
              <a:ea typeface="+mn-ea"/>
              <a:cs typeface="+mn-cs"/>
            </a:rPr>
            <a:t>年度に竣工したクリーンセンターに係る地方債の償還が進んでいるものの，義務教育学校建設による借入が令和</a:t>
          </a:r>
          <a:r>
            <a:rPr kumimoji="1" lang="en-US" altLang="ja-JP" sz="1000">
              <a:solidFill>
                <a:schemeClr val="dk1"/>
              </a:solidFill>
              <a:effectLst/>
              <a:latin typeface="+mn-lt"/>
              <a:ea typeface="+mn-ea"/>
              <a:cs typeface="+mn-cs"/>
            </a:rPr>
            <a:t>2</a:t>
          </a:r>
          <a:r>
            <a:rPr kumimoji="1" lang="ja-JP" altLang="en-US" sz="1000">
              <a:solidFill>
                <a:schemeClr val="dk1"/>
              </a:solidFill>
              <a:effectLst/>
              <a:latin typeface="+mn-lt"/>
              <a:ea typeface="+mn-ea"/>
              <a:cs typeface="+mn-cs"/>
            </a:rPr>
            <a:t>年度まで予定されており，</a:t>
          </a:r>
          <a:r>
            <a:rPr kumimoji="1" lang="ja-JP" altLang="ja-JP" sz="1000">
              <a:solidFill>
                <a:schemeClr val="dk1"/>
              </a:solidFill>
              <a:effectLst/>
              <a:latin typeface="+mn-lt"/>
              <a:ea typeface="+mn-ea"/>
              <a:cs typeface="+mn-cs"/>
            </a:rPr>
            <a:t>将来負担額は増加傾向</a:t>
          </a:r>
          <a:r>
            <a:rPr kumimoji="1" lang="ja-JP" altLang="en-US" sz="1000">
              <a:solidFill>
                <a:schemeClr val="dk1"/>
              </a:solidFill>
              <a:effectLst/>
              <a:latin typeface="+mn-lt"/>
              <a:ea typeface="+mn-ea"/>
              <a:cs typeface="+mn-cs"/>
            </a:rPr>
            <a:t>と想定される</a:t>
          </a:r>
          <a:r>
            <a:rPr kumimoji="1" lang="ja-JP" altLang="ja-JP" sz="1000">
              <a:solidFill>
                <a:schemeClr val="dk1"/>
              </a:solidFill>
              <a:effectLst/>
              <a:latin typeface="+mn-lt"/>
              <a:ea typeface="+mn-ea"/>
              <a:cs typeface="+mn-cs"/>
            </a:rPr>
            <a:t>。経常経費は，扶助費が類似団体と比較し高い水準であ</a:t>
          </a:r>
          <a:r>
            <a:rPr kumimoji="1" lang="ja-JP" altLang="en-US" sz="1000">
              <a:solidFill>
                <a:schemeClr val="dk1"/>
              </a:solidFill>
              <a:effectLst/>
              <a:latin typeface="+mn-lt"/>
              <a:ea typeface="+mn-ea"/>
              <a:cs typeface="+mn-cs"/>
            </a:rPr>
            <a:t>り</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会計</a:t>
          </a:r>
          <a:r>
            <a:rPr kumimoji="1" lang="ja-JP" altLang="ja-JP" sz="1000">
              <a:solidFill>
                <a:schemeClr val="dk1"/>
              </a:solidFill>
              <a:effectLst/>
              <a:latin typeface="+mn-lt"/>
              <a:ea typeface="+mn-ea"/>
              <a:cs typeface="+mn-cs"/>
            </a:rPr>
            <a:t>年度任用職員制度の導入を控え</a:t>
          </a:r>
          <a:r>
            <a:rPr kumimoji="1" lang="ja-JP" altLang="en-US" sz="1000">
              <a:solidFill>
                <a:schemeClr val="dk1"/>
              </a:solidFill>
              <a:effectLst/>
              <a:latin typeface="+mn-lt"/>
              <a:ea typeface="+mn-ea"/>
              <a:cs typeface="+mn-cs"/>
            </a:rPr>
            <a:t>人件費の増加が</a:t>
          </a:r>
          <a:r>
            <a:rPr kumimoji="1" lang="ja-JP" altLang="ja-JP" sz="1000">
              <a:solidFill>
                <a:schemeClr val="dk1"/>
              </a:solidFill>
              <a:effectLst/>
              <a:latin typeface="+mn-lt"/>
              <a:ea typeface="+mn-ea"/>
              <a:cs typeface="+mn-cs"/>
            </a:rPr>
            <a:t>見込まれ，</a:t>
          </a:r>
          <a:r>
            <a:rPr kumimoji="1" lang="ja-JP" altLang="en-US" sz="1000">
              <a:solidFill>
                <a:schemeClr val="dk1"/>
              </a:solidFill>
              <a:effectLst/>
              <a:latin typeface="+mn-lt"/>
              <a:ea typeface="+mn-ea"/>
              <a:cs typeface="+mn-cs"/>
            </a:rPr>
            <a:t>経常</a:t>
          </a:r>
          <a:r>
            <a:rPr kumimoji="1" lang="ja-JP" altLang="ja-JP" sz="1000">
              <a:solidFill>
                <a:schemeClr val="dk1"/>
              </a:solidFill>
              <a:effectLst/>
              <a:latin typeface="+mn-lt"/>
              <a:ea typeface="+mn-ea"/>
              <a:cs typeface="+mn-cs"/>
            </a:rPr>
            <a:t>一般財源の充当割合が</a:t>
          </a:r>
          <a:r>
            <a:rPr kumimoji="1" lang="ja-JP" altLang="en-US" sz="1000">
              <a:solidFill>
                <a:schemeClr val="dk1"/>
              </a:solidFill>
              <a:effectLst/>
              <a:latin typeface="+mn-lt"/>
              <a:ea typeface="+mn-ea"/>
              <a:cs typeface="+mn-cs"/>
            </a:rPr>
            <a:t>より</a:t>
          </a:r>
          <a:r>
            <a:rPr kumimoji="1" lang="ja-JP" altLang="ja-JP" sz="1000">
              <a:solidFill>
                <a:schemeClr val="dk1"/>
              </a:solidFill>
              <a:effectLst/>
              <a:latin typeface="+mn-lt"/>
              <a:ea typeface="+mn-ea"/>
              <a:cs typeface="+mn-cs"/>
            </a:rPr>
            <a:t>高くなる見通しであり，短期的な比率の改善は難しい状況となっている。</a:t>
          </a:r>
          <a:endParaRPr lang="ja-JP" altLang="ja-JP" sz="1000">
            <a:effectLst/>
          </a:endParaRP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5" name="テキスト ボックス 114"/>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3" name="テキスト ボックス 122"/>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4273</xdr:rowOff>
    </xdr:to>
    <xdr:cxnSp macro="">
      <xdr:nvCxnSpPr>
        <xdr:cNvPr id="126" name="直線コネクタ 125"/>
        <xdr:cNvCxnSpPr/>
      </xdr:nvCxnSpPr>
      <xdr:spPr>
        <a:xfrm flipV="1">
          <a:off x="14793595" y="4489903"/>
          <a:ext cx="1269" cy="134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8100</xdr:rowOff>
    </xdr:from>
    <xdr:ext cx="469744" cy="259045"/>
    <xdr:sp macro="" textlink="">
      <xdr:nvSpPr>
        <xdr:cNvPr id="127" name="債務償還比率最小値テキスト"/>
        <xdr:cNvSpPr txBox="1"/>
      </xdr:nvSpPr>
      <xdr:spPr>
        <a:xfrm>
          <a:off x="14846300" y="5837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4273</xdr:rowOff>
    </xdr:from>
    <xdr:to>
      <xdr:col>76</xdr:col>
      <xdr:colOff>111125</xdr:colOff>
      <xdr:row>34</xdr:row>
      <xdr:rowOff>4273</xdr:rowOff>
    </xdr:to>
    <xdr:cxnSp macro="">
      <xdr:nvCxnSpPr>
        <xdr:cNvPr id="128" name="直線コネクタ 127"/>
        <xdr:cNvCxnSpPr/>
      </xdr:nvCxnSpPr>
      <xdr:spPr>
        <a:xfrm>
          <a:off x="14706600" y="5833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9" name="債務償還比率最大値テキスト"/>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0" name="直線コネクタ 129"/>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148924</xdr:rowOff>
    </xdr:from>
    <xdr:ext cx="469744" cy="259045"/>
    <xdr:sp macro="" textlink="">
      <xdr:nvSpPr>
        <xdr:cNvPr id="131" name="債務償還比率平均値テキスト"/>
        <xdr:cNvSpPr txBox="1"/>
      </xdr:nvSpPr>
      <xdr:spPr>
        <a:xfrm>
          <a:off x="14846300" y="5120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126047</xdr:rowOff>
    </xdr:from>
    <xdr:to>
      <xdr:col>76</xdr:col>
      <xdr:colOff>73025</xdr:colOff>
      <xdr:row>31</xdr:row>
      <xdr:rowOff>56197</xdr:rowOff>
    </xdr:to>
    <xdr:sp macro="" textlink="">
      <xdr:nvSpPr>
        <xdr:cNvPr id="132" name="フローチャート: 判断 131"/>
        <xdr:cNvSpPr/>
      </xdr:nvSpPr>
      <xdr:spPr>
        <a:xfrm>
          <a:off x="14744700" y="526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109238</xdr:rowOff>
    </xdr:from>
    <xdr:to>
      <xdr:col>72</xdr:col>
      <xdr:colOff>123825</xdr:colOff>
      <xdr:row>31</xdr:row>
      <xdr:rowOff>39388</xdr:rowOff>
    </xdr:to>
    <xdr:sp macro="" textlink="">
      <xdr:nvSpPr>
        <xdr:cNvPr id="133" name="フローチャート: 判断 132"/>
        <xdr:cNvSpPr/>
      </xdr:nvSpPr>
      <xdr:spPr>
        <a:xfrm>
          <a:off x="14033500" y="525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145324</xdr:rowOff>
    </xdr:from>
    <xdr:to>
      <xdr:col>68</xdr:col>
      <xdr:colOff>123825</xdr:colOff>
      <xdr:row>31</xdr:row>
      <xdr:rowOff>75474</xdr:rowOff>
    </xdr:to>
    <xdr:sp macro="" textlink="">
      <xdr:nvSpPr>
        <xdr:cNvPr id="134" name="フローチャート: 判断 133"/>
        <xdr:cNvSpPr/>
      </xdr:nvSpPr>
      <xdr:spPr>
        <a:xfrm>
          <a:off x="13271500" y="52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11811</xdr:rowOff>
    </xdr:from>
    <xdr:to>
      <xdr:col>64</xdr:col>
      <xdr:colOff>123825</xdr:colOff>
      <xdr:row>31</xdr:row>
      <xdr:rowOff>113411</xdr:rowOff>
    </xdr:to>
    <xdr:sp macro="" textlink="">
      <xdr:nvSpPr>
        <xdr:cNvPr id="135" name="フローチャート: 判断 134"/>
        <xdr:cNvSpPr/>
      </xdr:nvSpPr>
      <xdr:spPr>
        <a:xfrm>
          <a:off x="12509500" y="532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71610</xdr:rowOff>
    </xdr:from>
    <xdr:to>
      <xdr:col>60</xdr:col>
      <xdr:colOff>123825</xdr:colOff>
      <xdr:row>31</xdr:row>
      <xdr:rowOff>1760</xdr:rowOff>
    </xdr:to>
    <xdr:sp macro="" textlink="">
      <xdr:nvSpPr>
        <xdr:cNvPr id="136" name="フローチャート: 判断 135"/>
        <xdr:cNvSpPr/>
      </xdr:nvSpPr>
      <xdr:spPr>
        <a:xfrm>
          <a:off x="11747500" y="521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46736</xdr:rowOff>
    </xdr:from>
    <xdr:to>
      <xdr:col>76</xdr:col>
      <xdr:colOff>73025</xdr:colOff>
      <xdr:row>33</xdr:row>
      <xdr:rowOff>148336</xdr:rowOff>
    </xdr:to>
    <xdr:sp macro="" textlink="">
      <xdr:nvSpPr>
        <xdr:cNvPr id="142" name="楕円 141"/>
        <xdr:cNvSpPr/>
      </xdr:nvSpPr>
      <xdr:spPr>
        <a:xfrm>
          <a:off x="14744700" y="570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133113</xdr:rowOff>
    </xdr:from>
    <xdr:ext cx="469744" cy="259045"/>
    <xdr:sp macro="" textlink="">
      <xdr:nvSpPr>
        <xdr:cNvPr id="143" name="債務償還比率該当値テキスト"/>
        <xdr:cNvSpPr txBox="1"/>
      </xdr:nvSpPr>
      <xdr:spPr>
        <a:xfrm>
          <a:off x="14846300" y="561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101137</xdr:rowOff>
    </xdr:from>
    <xdr:to>
      <xdr:col>72</xdr:col>
      <xdr:colOff>123825</xdr:colOff>
      <xdr:row>33</xdr:row>
      <xdr:rowOff>31287</xdr:rowOff>
    </xdr:to>
    <xdr:sp macro="" textlink="">
      <xdr:nvSpPr>
        <xdr:cNvPr id="144" name="楕円 143"/>
        <xdr:cNvSpPr/>
      </xdr:nvSpPr>
      <xdr:spPr>
        <a:xfrm>
          <a:off x="14033500" y="558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151937</xdr:rowOff>
    </xdr:from>
    <xdr:to>
      <xdr:col>76</xdr:col>
      <xdr:colOff>22225</xdr:colOff>
      <xdr:row>33</xdr:row>
      <xdr:rowOff>97536</xdr:rowOff>
    </xdr:to>
    <xdr:cxnSp macro="">
      <xdr:nvCxnSpPr>
        <xdr:cNvPr id="145" name="直線コネクタ 144"/>
        <xdr:cNvCxnSpPr/>
      </xdr:nvCxnSpPr>
      <xdr:spPr>
        <a:xfrm>
          <a:off x="14084300" y="5638337"/>
          <a:ext cx="711200" cy="11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84600</xdr:rowOff>
    </xdr:from>
    <xdr:to>
      <xdr:col>68</xdr:col>
      <xdr:colOff>123825</xdr:colOff>
      <xdr:row>32</xdr:row>
      <xdr:rowOff>14750</xdr:rowOff>
    </xdr:to>
    <xdr:sp macro="" textlink="">
      <xdr:nvSpPr>
        <xdr:cNvPr id="146" name="楕円 145"/>
        <xdr:cNvSpPr/>
      </xdr:nvSpPr>
      <xdr:spPr>
        <a:xfrm>
          <a:off x="13271500" y="539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135400</xdr:rowOff>
    </xdr:from>
    <xdr:to>
      <xdr:col>72</xdr:col>
      <xdr:colOff>73025</xdr:colOff>
      <xdr:row>32</xdr:row>
      <xdr:rowOff>151937</xdr:rowOff>
    </xdr:to>
    <xdr:cxnSp macro="">
      <xdr:nvCxnSpPr>
        <xdr:cNvPr id="147" name="直線コネクタ 146"/>
        <xdr:cNvCxnSpPr/>
      </xdr:nvCxnSpPr>
      <xdr:spPr>
        <a:xfrm>
          <a:off x="13322300" y="5450350"/>
          <a:ext cx="762000" cy="18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128397</xdr:rowOff>
    </xdr:from>
    <xdr:to>
      <xdr:col>64</xdr:col>
      <xdr:colOff>123825</xdr:colOff>
      <xdr:row>32</xdr:row>
      <xdr:rowOff>58547</xdr:rowOff>
    </xdr:to>
    <xdr:sp macro="" textlink="">
      <xdr:nvSpPr>
        <xdr:cNvPr id="148" name="楕円 147"/>
        <xdr:cNvSpPr/>
      </xdr:nvSpPr>
      <xdr:spPr>
        <a:xfrm>
          <a:off x="12509500" y="544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135400</xdr:rowOff>
    </xdr:from>
    <xdr:to>
      <xdr:col>68</xdr:col>
      <xdr:colOff>73025</xdr:colOff>
      <xdr:row>32</xdr:row>
      <xdr:rowOff>7747</xdr:rowOff>
    </xdr:to>
    <xdr:cxnSp macro="">
      <xdr:nvCxnSpPr>
        <xdr:cNvPr id="149" name="直線コネクタ 148"/>
        <xdr:cNvCxnSpPr/>
      </xdr:nvCxnSpPr>
      <xdr:spPr>
        <a:xfrm flipV="1">
          <a:off x="12560300" y="5450350"/>
          <a:ext cx="762000" cy="4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245</xdr:rowOff>
    </xdr:from>
    <xdr:to>
      <xdr:col>60</xdr:col>
      <xdr:colOff>123825</xdr:colOff>
      <xdr:row>31</xdr:row>
      <xdr:rowOff>101845</xdr:rowOff>
    </xdr:to>
    <xdr:sp macro="" textlink="">
      <xdr:nvSpPr>
        <xdr:cNvPr id="150" name="楕円 149"/>
        <xdr:cNvSpPr/>
      </xdr:nvSpPr>
      <xdr:spPr>
        <a:xfrm>
          <a:off x="11747500" y="531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51045</xdr:rowOff>
    </xdr:from>
    <xdr:to>
      <xdr:col>64</xdr:col>
      <xdr:colOff>73025</xdr:colOff>
      <xdr:row>32</xdr:row>
      <xdr:rowOff>7747</xdr:rowOff>
    </xdr:to>
    <xdr:cxnSp macro="">
      <xdr:nvCxnSpPr>
        <xdr:cNvPr id="151" name="直線コネクタ 150"/>
        <xdr:cNvCxnSpPr/>
      </xdr:nvCxnSpPr>
      <xdr:spPr>
        <a:xfrm>
          <a:off x="11798300" y="5365995"/>
          <a:ext cx="762000" cy="1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55915</xdr:rowOff>
    </xdr:from>
    <xdr:ext cx="469744" cy="259045"/>
    <xdr:sp macro="" textlink="">
      <xdr:nvSpPr>
        <xdr:cNvPr id="152" name="n_1aveValue債務償還比率"/>
        <xdr:cNvSpPr txBox="1"/>
      </xdr:nvSpPr>
      <xdr:spPr>
        <a:xfrm>
          <a:off x="13836727" y="502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92001</xdr:rowOff>
    </xdr:from>
    <xdr:ext cx="469744" cy="259045"/>
    <xdr:sp macro="" textlink="">
      <xdr:nvSpPr>
        <xdr:cNvPr id="153" name="n_2aveValue債務償還比率"/>
        <xdr:cNvSpPr txBox="1"/>
      </xdr:nvSpPr>
      <xdr:spPr>
        <a:xfrm>
          <a:off x="13087427" y="506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129938</xdr:rowOff>
    </xdr:from>
    <xdr:ext cx="469744" cy="259045"/>
    <xdr:sp macro="" textlink="">
      <xdr:nvSpPr>
        <xdr:cNvPr id="154" name="n_3aveValue債務償還比率"/>
        <xdr:cNvSpPr txBox="1"/>
      </xdr:nvSpPr>
      <xdr:spPr>
        <a:xfrm>
          <a:off x="12325427" y="510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18287</xdr:rowOff>
    </xdr:from>
    <xdr:ext cx="469744" cy="259045"/>
    <xdr:sp macro="" textlink="">
      <xdr:nvSpPr>
        <xdr:cNvPr id="155" name="n_4aveValue債務償還比率"/>
        <xdr:cNvSpPr txBox="1"/>
      </xdr:nvSpPr>
      <xdr:spPr>
        <a:xfrm>
          <a:off x="11563427" y="499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22414</xdr:rowOff>
    </xdr:from>
    <xdr:ext cx="469744" cy="259045"/>
    <xdr:sp macro="" textlink="">
      <xdr:nvSpPr>
        <xdr:cNvPr id="156" name="n_1mainValue債務償還比率"/>
        <xdr:cNvSpPr txBox="1"/>
      </xdr:nvSpPr>
      <xdr:spPr>
        <a:xfrm>
          <a:off x="13836727" y="568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5877</xdr:rowOff>
    </xdr:from>
    <xdr:ext cx="469744" cy="259045"/>
    <xdr:sp macro="" textlink="">
      <xdr:nvSpPr>
        <xdr:cNvPr id="157" name="n_2mainValue債務償還比率"/>
        <xdr:cNvSpPr txBox="1"/>
      </xdr:nvSpPr>
      <xdr:spPr>
        <a:xfrm>
          <a:off x="13087427" y="549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49674</xdr:rowOff>
    </xdr:from>
    <xdr:ext cx="469744" cy="259045"/>
    <xdr:sp macro="" textlink="">
      <xdr:nvSpPr>
        <xdr:cNvPr id="158" name="n_3mainValue債務償還比率"/>
        <xdr:cNvSpPr txBox="1"/>
      </xdr:nvSpPr>
      <xdr:spPr>
        <a:xfrm>
          <a:off x="12325427" y="5536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92972</xdr:rowOff>
    </xdr:from>
    <xdr:ext cx="469744" cy="259045"/>
    <xdr:sp macro="" textlink="">
      <xdr:nvSpPr>
        <xdr:cNvPr id="159" name="n_4mainValue債務償還比率"/>
        <xdr:cNvSpPr txBox="1"/>
      </xdr:nvSpPr>
      <xdr:spPr>
        <a:xfrm>
          <a:off x="11563427" y="540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茨城県ひたちなか市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158,660
156,890
99.96
59,753,353
57,218,343
1,917,239
29,616,861
62,263,355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151311</xdr:rowOff>
    </xdr:from>
    <xdr:to>
      <xdr:col>24</xdr:col>
      <xdr:colOff>62865</xdr:colOff>
      <xdr:row>42</xdr:row>
      <xdr:rowOff>40277</xdr:rowOff>
    </xdr:to>
    <xdr:cxnSp macro="">
      <xdr:nvCxnSpPr>
        <xdr:cNvPr id="58" name="直線コネクタ 57"/>
        <xdr:cNvCxnSpPr/>
      </xdr:nvCxnSpPr>
      <xdr:spPr>
        <a:xfrm flipV="1">
          <a:off x="4634865" y="5809161"/>
          <a:ext cx="0" cy="1432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44104</xdr:rowOff>
    </xdr:from>
    <xdr:ext cx="405111" cy="259045"/>
    <xdr:sp macro="" textlink="">
      <xdr:nvSpPr>
        <xdr:cNvPr id="59" name="【道路】&#10;有形固定資産減価償却率最小値テキスト"/>
        <xdr:cNvSpPr txBox="1"/>
      </xdr:nvSpPr>
      <xdr:spPr>
        <a:xfrm>
          <a:off x="4673600" y="7245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40277</xdr:rowOff>
    </xdr:from>
    <xdr:to>
      <xdr:col>24</xdr:col>
      <xdr:colOff>152400</xdr:colOff>
      <xdr:row>42</xdr:row>
      <xdr:rowOff>40277</xdr:rowOff>
    </xdr:to>
    <xdr:cxnSp macro="">
      <xdr:nvCxnSpPr>
        <xdr:cNvPr id="60" name="直線コネクタ 59"/>
        <xdr:cNvCxnSpPr/>
      </xdr:nvCxnSpPr>
      <xdr:spPr>
        <a:xfrm>
          <a:off x="4546600" y="7241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97988</xdr:rowOff>
    </xdr:from>
    <xdr:ext cx="340478" cy="259045"/>
    <xdr:sp macro="" textlink="">
      <xdr:nvSpPr>
        <xdr:cNvPr id="61" name="【道路】&#10;有形固定資産減価償却率最大値テキスト"/>
        <xdr:cNvSpPr txBox="1"/>
      </xdr:nvSpPr>
      <xdr:spPr>
        <a:xfrm>
          <a:off x="4673600" y="55843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151311</xdr:rowOff>
    </xdr:from>
    <xdr:to>
      <xdr:col>24</xdr:col>
      <xdr:colOff>152400</xdr:colOff>
      <xdr:row>33</xdr:row>
      <xdr:rowOff>151311</xdr:rowOff>
    </xdr:to>
    <xdr:cxnSp macro="">
      <xdr:nvCxnSpPr>
        <xdr:cNvPr id="62" name="直線コネクタ 61"/>
        <xdr:cNvCxnSpPr/>
      </xdr:nvCxnSpPr>
      <xdr:spPr>
        <a:xfrm>
          <a:off x="4546600" y="5809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36847</xdr:rowOff>
    </xdr:from>
    <xdr:ext cx="405111" cy="259045"/>
    <xdr:sp macro="" textlink="">
      <xdr:nvSpPr>
        <xdr:cNvPr id="63" name="【道路】&#10;有形固定資産減価償却率平均値テキスト"/>
        <xdr:cNvSpPr txBox="1"/>
      </xdr:nvSpPr>
      <xdr:spPr>
        <a:xfrm>
          <a:off x="4673600" y="6380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64" name="フローチャート: 判断 63"/>
        <xdr:cNvSpPr/>
      </xdr:nvSpPr>
      <xdr:spPr>
        <a:xfrm>
          <a:off x="45847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46627</xdr:rowOff>
    </xdr:from>
    <xdr:to>
      <xdr:col>20</xdr:col>
      <xdr:colOff>38100</xdr:colOff>
      <xdr:row>38</xdr:row>
      <xdr:rowOff>148227</xdr:rowOff>
    </xdr:to>
    <xdr:sp macro="" textlink="">
      <xdr:nvSpPr>
        <xdr:cNvPr id="65" name="フローチャート: 判断 64"/>
        <xdr:cNvSpPr/>
      </xdr:nvSpPr>
      <xdr:spPr>
        <a:xfrm>
          <a:off x="3746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20501</xdr:rowOff>
    </xdr:from>
    <xdr:to>
      <xdr:col>15</xdr:col>
      <xdr:colOff>101600</xdr:colOff>
      <xdr:row>38</xdr:row>
      <xdr:rowOff>122101</xdr:rowOff>
    </xdr:to>
    <xdr:sp macro="" textlink="">
      <xdr:nvSpPr>
        <xdr:cNvPr id="66" name="フローチャート: 判断 65"/>
        <xdr:cNvSpPr/>
      </xdr:nvSpPr>
      <xdr:spPr>
        <a:xfrm>
          <a:off x="2857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xdr:rowOff>
    </xdr:from>
    <xdr:to>
      <xdr:col>10</xdr:col>
      <xdr:colOff>165100</xdr:colOff>
      <xdr:row>38</xdr:row>
      <xdr:rowOff>102507</xdr:rowOff>
    </xdr:to>
    <xdr:sp macro="" textlink="">
      <xdr:nvSpPr>
        <xdr:cNvPr id="67" name="フローチャート: 判断 66"/>
        <xdr:cNvSpPr/>
      </xdr:nvSpPr>
      <xdr:spPr>
        <a:xfrm>
          <a:off x="1968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120106</xdr:rowOff>
    </xdr:from>
    <xdr:to>
      <xdr:col>6</xdr:col>
      <xdr:colOff>38100</xdr:colOff>
      <xdr:row>38</xdr:row>
      <xdr:rowOff>50256</xdr:rowOff>
    </xdr:to>
    <xdr:sp macro="" textlink="">
      <xdr:nvSpPr>
        <xdr:cNvPr id="68" name="フローチャート: 判断 67"/>
        <xdr:cNvSpPr/>
      </xdr:nvSpPr>
      <xdr:spPr>
        <a:xfrm>
          <a:off x="1079500" y="646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118473</xdr:rowOff>
    </xdr:from>
    <xdr:to>
      <xdr:col>24</xdr:col>
      <xdr:colOff>114300</xdr:colOff>
      <xdr:row>39</xdr:row>
      <xdr:rowOff>48623</xdr:rowOff>
    </xdr:to>
    <xdr:sp macro="" textlink="">
      <xdr:nvSpPr>
        <xdr:cNvPr id="74" name="楕円 73"/>
        <xdr:cNvSpPr/>
      </xdr:nvSpPr>
      <xdr:spPr>
        <a:xfrm>
          <a:off x="4584700" y="663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96900</xdr:rowOff>
    </xdr:from>
    <xdr:ext cx="405111" cy="259045"/>
    <xdr:sp macro="" textlink="">
      <xdr:nvSpPr>
        <xdr:cNvPr id="75" name="【道路】&#10;有形固定資産減価償却率該当値テキスト"/>
        <xdr:cNvSpPr txBox="1"/>
      </xdr:nvSpPr>
      <xdr:spPr>
        <a:xfrm>
          <a:off x="4673600"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100512</xdr:rowOff>
    </xdr:from>
    <xdr:to>
      <xdr:col>20</xdr:col>
      <xdr:colOff>38100</xdr:colOff>
      <xdr:row>39</xdr:row>
      <xdr:rowOff>30662</xdr:rowOff>
    </xdr:to>
    <xdr:sp macro="" textlink="">
      <xdr:nvSpPr>
        <xdr:cNvPr id="76" name="楕円 75"/>
        <xdr:cNvSpPr/>
      </xdr:nvSpPr>
      <xdr:spPr>
        <a:xfrm>
          <a:off x="37465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151312</xdr:rowOff>
    </xdr:from>
    <xdr:to>
      <xdr:col>24</xdr:col>
      <xdr:colOff>63500</xdr:colOff>
      <xdr:row>38</xdr:row>
      <xdr:rowOff>169273</xdr:rowOff>
    </xdr:to>
    <xdr:cxnSp macro="">
      <xdr:nvCxnSpPr>
        <xdr:cNvPr id="77" name="直線コネクタ 76"/>
        <xdr:cNvCxnSpPr/>
      </xdr:nvCxnSpPr>
      <xdr:spPr>
        <a:xfrm>
          <a:off x="3797300" y="6666412"/>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72753</xdr:rowOff>
    </xdr:from>
    <xdr:to>
      <xdr:col>15</xdr:col>
      <xdr:colOff>101600</xdr:colOff>
      <xdr:row>39</xdr:row>
      <xdr:rowOff>2903</xdr:rowOff>
    </xdr:to>
    <xdr:sp macro="" textlink="">
      <xdr:nvSpPr>
        <xdr:cNvPr id="78" name="楕円 77"/>
        <xdr:cNvSpPr/>
      </xdr:nvSpPr>
      <xdr:spPr>
        <a:xfrm>
          <a:off x="2857500" y="658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123553</xdr:rowOff>
    </xdr:from>
    <xdr:to>
      <xdr:col>19</xdr:col>
      <xdr:colOff>177800</xdr:colOff>
      <xdr:row>38</xdr:row>
      <xdr:rowOff>151312</xdr:rowOff>
    </xdr:to>
    <xdr:cxnSp macro="">
      <xdr:nvCxnSpPr>
        <xdr:cNvPr id="79" name="直線コネクタ 78"/>
        <xdr:cNvCxnSpPr/>
      </xdr:nvCxnSpPr>
      <xdr:spPr>
        <a:xfrm>
          <a:off x="2908300" y="663865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48260</xdr:rowOff>
    </xdr:from>
    <xdr:to>
      <xdr:col>10</xdr:col>
      <xdr:colOff>165100</xdr:colOff>
      <xdr:row>38</xdr:row>
      <xdr:rowOff>149860</xdr:rowOff>
    </xdr:to>
    <xdr:sp macro="" textlink="">
      <xdr:nvSpPr>
        <xdr:cNvPr id="80" name="楕円 79"/>
        <xdr:cNvSpPr/>
      </xdr:nvSpPr>
      <xdr:spPr>
        <a:xfrm>
          <a:off x="1968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99060</xdr:rowOff>
    </xdr:from>
    <xdr:to>
      <xdr:col>15</xdr:col>
      <xdr:colOff>50800</xdr:colOff>
      <xdr:row>38</xdr:row>
      <xdr:rowOff>123553</xdr:rowOff>
    </xdr:to>
    <xdr:cxnSp macro="">
      <xdr:nvCxnSpPr>
        <xdr:cNvPr id="81" name="直線コネクタ 80"/>
        <xdr:cNvCxnSpPr/>
      </xdr:nvCxnSpPr>
      <xdr:spPr>
        <a:xfrm>
          <a:off x="2019300" y="661416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164754</xdr:rowOff>
    </xdr:from>
    <xdr:ext cx="405111" cy="259045"/>
    <xdr:sp macro="" textlink="">
      <xdr:nvSpPr>
        <xdr:cNvPr id="82" name="n_1aveValue【道路】&#10;有形固定資産減価償却率"/>
        <xdr:cNvSpPr txBox="1"/>
      </xdr:nvSpPr>
      <xdr:spPr>
        <a:xfrm>
          <a:off x="3582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138628</xdr:rowOff>
    </xdr:from>
    <xdr:ext cx="405111" cy="259045"/>
    <xdr:sp macro="" textlink="">
      <xdr:nvSpPr>
        <xdr:cNvPr id="83" name="n_2aveValue【道路】&#10;有形固定資産減価償却率"/>
        <xdr:cNvSpPr txBox="1"/>
      </xdr:nvSpPr>
      <xdr:spPr>
        <a:xfrm>
          <a:off x="2705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119034</xdr:rowOff>
    </xdr:from>
    <xdr:ext cx="405111" cy="259045"/>
    <xdr:sp macro="" textlink="">
      <xdr:nvSpPr>
        <xdr:cNvPr id="84" name="n_3aveValue【道路】&#10;有形固定資産減価償却率"/>
        <xdr:cNvSpPr txBox="1"/>
      </xdr:nvSpPr>
      <xdr:spPr>
        <a:xfrm>
          <a:off x="1816744" y="629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66783</xdr:rowOff>
    </xdr:from>
    <xdr:ext cx="405111" cy="259045"/>
    <xdr:sp macro="" textlink="">
      <xdr:nvSpPr>
        <xdr:cNvPr id="85" name="n_4aveValue【道路】&#10;有形固定資産減価償却率"/>
        <xdr:cNvSpPr txBox="1"/>
      </xdr:nvSpPr>
      <xdr:spPr>
        <a:xfrm>
          <a:off x="927744" y="623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21789</xdr:rowOff>
    </xdr:from>
    <xdr:ext cx="405111" cy="259045"/>
    <xdr:sp macro="" textlink="">
      <xdr:nvSpPr>
        <xdr:cNvPr id="86" name="n_1mainValue【道路】&#10;有形固定資産減価償却率"/>
        <xdr:cNvSpPr txBox="1"/>
      </xdr:nvSpPr>
      <xdr:spPr>
        <a:xfrm>
          <a:off x="3582044" y="670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165480</xdr:rowOff>
    </xdr:from>
    <xdr:ext cx="405111" cy="259045"/>
    <xdr:sp macro="" textlink="">
      <xdr:nvSpPr>
        <xdr:cNvPr id="87" name="n_2mainValue【道路】&#10;有形固定資産減価償却率"/>
        <xdr:cNvSpPr txBox="1"/>
      </xdr:nvSpPr>
      <xdr:spPr>
        <a:xfrm>
          <a:off x="2705744" y="668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140987</xdr:rowOff>
    </xdr:from>
    <xdr:ext cx="405111" cy="259045"/>
    <xdr:sp macro="" textlink="">
      <xdr:nvSpPr>
        <xdr:cNvPr id="88" name="n_3mainValue【道路】&#10;有形固定資産減価償却率"/>
        <xdr:cNvSpPr txBox="1"/>
      </xdr:nvSpPr>
      <xdr:spPr>
        <a:xfrm>
          <a:off x="1816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9" name="テキスト ボックス 98"/>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5" name="テキスト ボックス 104"/>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7" name="テキスト ボックス 106"/>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9" name="テキスト ボックス 108"/>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36</xdr:row>
      <xdr:rowOff>107442</xdr:rowOff>
    </xdr:from>
    <xdr:to>
      <xdr:col>54</xdr:col>
      <xdr:colOff>189865</xdr:colOff>
      <xdr:row>41</xdr:row>
      <xdr:rowOff>135763</xdr:rowOff>
    </xdr:to>
    <xdr:cxnSp macro="">
      <xdr:nvCxnSpPr>
        <xdr:cNvPr id="113" name="直線コネクタ 112"/>
        <xdr:cNvCxnSpPr/>
      </xdr:nvCxnSpPr>
      <xdr:spPr>
        <a:xfrm flipV="1">
          <a:off x="10476865" y="6279642"/>
          <a:ext cx="0" cy="885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139590</xdr:rowOff>
    </xdr:from>
    <xdr:ext cx="469744" cy="259045"/>
    <xdr:sp macro="" textlink="">
      <xdr:nvSpPr>
        <xdr:cNvPr id="114" name="【道路】&#10;一人当たり延長最小値テキスト"/>
        <xdr:cNvSpPr txBox="1"/>
      </xdr:nvSpPr>
      <xdr:spPr>
        <a:xfrm>
          <a:off x="10515600" y="716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135763</xdr:rowOff>
    </xdr:from>
    <xdr:to>
      <xdr:col>55</xdr:col>
      <xdr:colOff>88900</xdr:colOff>
      <xdr:row>41</xdr:row>
      <xdr:rowOff>135763</xdr:rowOff>
    </xdr:to>
    <xdr:cxnSp macro="">
      <xdr:nvCxnSpPr>
        <xdr:cNvPr id="115" name="直線コネクタ 114"/>
        <xdr:cNvCxnSpPr/>
      </xdr:nvCxnSpPr>
      <xdr:spPr>
        <a:xfrm>
          <a:off x="10388600" y="7165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35</xdr:row>
      <xdr:rowOff>54119</xdr:rowOff>
    </xdr:from>
    <xdr:ext cx="534377" cy="259045"/>
    <xdr:sp macro="" textlink="">
      <xdr:nvSpPr>
        <xdr:cNvPr id="116" name="【道路】&#10;一人当たり延長最大値テキスト"/>
        <xdr:cNvSpPr txBox="1"/>
      </xdr:nvSpPr>
      <xdr:spPr>
        <a:xfrm>
          <a:off x="10515600" y="605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107442</xdr:rowOff>
    </xdr:from>
    <xdr:to>
      <xdr:col>55</xdr:col>
      <xdr:colOff>88900</xdr:colOff>
      <xdr:row>36</xdr:row>
      <xdr:rowOff>107442</xdr:rowOff>
    </xdr:to>
    <xdr:cxnSp macro="">
      <xdr:nvCxnSpPr>
        <xdr:cNvPr id="117" name="直線コネクタ 116"/>
        <xdr:cNvCxnSpPr/>
      </xdr:nvCxnSpPr>
      <xdr:spPr>
        <a:xfrm>
          <a:off x="10388600" y="627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56659</xdr:rowOff>
    </xdr:from>
    <xdr:ext cx="469744" cy="259045"/>
    <xdr:sp macro="" textlink="">
      <xdr:nvSpPr>
        <xdr:cNvPr id="118" name="【道路】&#10;一人当たり延長平均値テキスト"/>
        <xdr:cNvSpPr txBox="1"/>
      </xdr:nvSpPr>
      <xdr:spPr>
        <a:xfrm>
          <a:off x="10515600" y="65717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33782</xdr:rowOff>
    </xdr:from>
    <xdr:to>
      <xdr:col>55</xdr:col>
      <xdr:colOff>50800</xdr:colOff>
      <xdr:row>39</xdr:row>
      <xdr:rowOff>135382</xdr:rowOff>
    </xdr:to>
    <xdr:sp macro="" textlink="">
      <xdr:nvSpPr>
        <xdr:cNvPr id="119" name="フローチャート: 判断 118"/>
        <xdr:cNvSpPr/>
      </xdr:nvSpPr>
      <xdr:spPr>
        <a:xfrm>
          <a:off x="10426700" y="672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114173</xdr:rowOff>
    </xdr:from>
    <xdr:to>
      <xdr:col>50</xdr:col>
      <xdr:colOff>165100</xdr:colOff>
      <xdr:row>39</xdr:row>
      <xdr:rowOff>44323</xdr:rowOff>
    </xdr:to>
    <xdr:sp macro="" textlink="">
      <xdr:nvSpPr>
        <xdr:cNvPr id="120" name="フローチャート: 判断 119"/>
        <xdr:cNvSpPr/>
      </xdr:nvSpPr>
      <xdr:spPr>
        <a:xfrm>
          <a:off x="9588500" y="662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118364</xdr:rowOff>
    </xdr:from>
    <xdr:to>
      <xdr:col>46</xdr:col>
      <xdr:colOff>38100</xdr:colOff>
      <xdr:row>39</xdr:row>
      <xdr:rowOff>48514</xdr:rowOff>
    </xdr:to>
    <xdr:sp macro="" textlink="">
      <xdr:nvSpPr>
        <xdr:cNvPr id="121" name="フローチャート: 判断 120"/>
        <xdr:cNvSpPr/>
      </xdr:nvSpPr>
      <xdr:spPr>
        <a:xfrm>
          <a:off x="8699500" y="663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33</xdr:row>
      <xdr:rowOff>105791</xdr:rowOff>
    </xdr:from>
    <xdr:to>
      <xdr:col>41</xdr:col>
      <xdr:colOff>101600</xdr:colOff>
      <xdr:row>34</xdr:row>
      <xdr:rowOff>35941</xdr:rowOff>
    </xdr:to>
    <xdr:sp macro="" textlink="">
      <xdr:nvSpPr>
        <xdr:cNvPr id="122" name="フローチャート: 判断 121"/>
        <xdr:cNvSpPr/>
      </xdr:nvSpPr>
      <xdr:spPr>
        <a:xfrm>
          <a:off x="7810500" y="576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46355</xdr:rowOff>
    </xdr:from>
    <xdr:to>
      <xdr:col>36</xdr:col>
      <xdr:colOff>165100</xdr:colOff>
      <xdr:row>39</xdr:row>
      <xdr:rowOff>147955</xdr:rowOff>
    </xdr:to>
    <xdr:sp macro="" textlink="">
      <xdr:nvSpPr>
        <xdr:cNvPr id="123" name="フローチャート: 判断 122"/>
        <xdr:cNvSpPr/>
      </xdr:nvSpPr>
      <xdr:spPr>
        <a:xfrm>
          <a:off x="6921500" y="673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130048</xdr:rowOff>
    </xdr:from>
    <xdr:to>
      <xdr:col>55</xdr:col>
      <xdr:colOff>50800</xdr:colOff>
      <xdr:row>41</xdr:row>
      <xdr:rowOff>60198</xdr:rowOff>
    </xdr:to>
    <xdr:sp macro="" textlink="">
      <xdr:nvSpPr>
        <xdr:cNvPr id="129" name="楕円 128"/>
        <xdr:cNvSpPr/>
      </xdr:nvSpPr>
      <xdr:spPr>
        <a:xfrm>
          <a:off x="10426700" y="69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44975</xdr:rowOff>
    </xdr:from>
    <xdr:ext cx="469744" cy="259045"/>
    <xdr:sp macro="" textlink="">
      <xdr:nvSpPr>
        <xdr:cNvPr id="130" name="【道路】&#10;一人当たり延長該当値テキスト"/>
        <xdr:cNvSpPr txBox="1"/>
      </xdr:nvSpPr>
      <xdr:spPr>
        <a:xfrm>
          <a:off x="10515600"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135890</xdr:rowOff>
    </xdr:from>
    <xdr:to>
      <xdr:col>50</xdr:col>
      <xdr:colOff>165100</xdr:colOff>
      <xdr:row>41</xdr:row>
      <xdr:rowOff>66040</xdr:rowOff>
    </xdr:to>
    <xdr:sp macro="" textlink="">
      <xdr:nvSpPr>
        <xdr:cNvPr id="131" name="楕円 130"/>
        <xdr:cNvSpPr/>
      </xdr:nvSpPr>
      <xdr:spPr>
        <a:xfrm>
          <a:off x="9588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9398</xdr:rowOff>
    </xdr:from>
    <xdr:to>
      <xdr:col>55</xdr:col>
      <xdr:colOff>0</xdr:colOff>
      <xdr:row>41</xdr:row>
      <xdr:rowOff>15240</xdr:rowOff>
    </xdr:to>
    <xdr:cxnSp macro="">
      <xdr:nvCxnSpPr>
        <xdr:cNvPr id="132" name="直線コネクタ 131"/>
        <xdr:cNvCxnSpPr/>
      </xdr:nvCxnSpPr>
      <xdr:spPr>
        <a:xfrm flipV="1">
          <a:off x="9639300" y="7038848"/>
          <a:ext cx="838200" cy="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138811</xdr:rowOff>
    </xdr:from>
    <xdr:to>
      <xdr:col>46</xdr:col>
      <xdr:colOff>38100</xdr:colOff>
      <xdr:row>41</xdr:row>
      <xdr:rowOff>68961</xdr:rowOff>
    </xdr:to>
    <xdr:sp macro="" textlink="">
      <xdr:nvSpPr>
        <xdr:cNvPr id="133" name="楕円 132"/>
        <xdr:cNvSpPr/>
      </xdr:nvSpPr>
      <xdr:spPr>
        <a:xfrm>
          <a:off x="8699500" y="699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15240</xdr:rowOff>
    </xdr:from>
    <xdr:to>
      <xdr:col>50</xdr:col>
      <xdr:colOff>114300</xdr:colOff>
      <xdr:row>41</xdr:row>
      <xdr:rowOff>18161</xdr:rowOff>
    </xdr:to>
    <xdr:cxnSp macro="">
      <xdr:nvCxnSpPr>
        <xdr:cNvPr id="134" name="直線コネクタ 133"/>
        <xdr:cNvCxnSpPr/>
      </xdr:nvCxnSpPr>
      <xdr:spPr>
        <a:xfrm flipV="1">
          <a:off x="8750300" y="7044690"/>
          <a:ext cx="8890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146050</xdr:rowOff>
    </xdr:from>
    <xdr:to>
      <xdr:col>41</xdr:col>
      <xdr:colOff>101600</xdr:colOff>
      <xdr:row>41</xdr:row>
      <xdr:rowOff>76200</xdr:rowOff>
    </xdr:to>
    <xdr:sp macro="" textlink="">
      <xdr:nvSpPr>
        <xdr:cNvPr id="135" name="楕円 134"/>
        <xdr:cNvSpPr/>
      </xdr:nvSpPr>
      <xdr:spPr>
        <a:xfrm>
          <a:off x="7810500" y="70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18161</xdr:rowOff>
    </xdr:from>
    <xdr:to>
      <xdr:col>45</xdr:col>
      <xdr:colOff>177800</xdr:colOff>
      <xdr:row>41</xdr:row>
      <xdr:rowOff>25400</xdr:rowOff>
    </xdr:to>
    <xdr:cxnSp macro="">
      <xdr:nvCxnSpPr>
        <xdr:cNvPr id="136" name="直線コネクタ 135"/>
        <xdr:cNvCxnSpPr/>
      </xdr:nvCxnSpPr>
      <xdr:spPr>
        <a:xfrm flipV="1">
          <a:off x="7861300" y="704761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60850</xdr:rowOff>
    </xdr:from>
    <xdr:ext cx="534377" cy="259045"/>
    <xdr:sp macro="" textlink="">
      <xdr:nvSpPr>
        <xdr:cNvPr id="137" name="n_1aveValue【道路】&#10;一人当たり延長"/>
        <xdr:cNvSpPr txBox="1"/>
      </xdr:nvSpPr>
      <xdr:spPr>
        <a:xfrm>
          <a:off x="9359411" y="6404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65041</xdr:rowOff>
    </xdr:from>
    <xdr:ext cx="534377" cy="259045"/>
    <xdr:sp macro="" textlink="">
      <xdr:nvSpPr>
        <xdr:cNvPr id="138" name="n_2aveValue【道路】&#10;一人当たり延長"/>
        <xdr:cNvSpPr txBox="1"/>
      </xdr:nvSpPr>
      <xdr:spPr>
        <a:xfrm>
          <a:off x="8483111" y="640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32</xdr:row>
      <xdr:rowOff>52468</xdr:rowOff>
    </xdr:from>
    <xdr:ext cx="534377" cy="259045"/>
    <xdr:sp macro="" textlink="">
      <xdr:nvSpPr>
        <xdr:cNvPr id="139" name="n_3aveValue【道路】&#10;一人当たり延長"/>
        <xdr:cNvSpPr txBox="1"/>
      </xdr:nvSpPr>
      <xdr:spPr>
        <a:xfrm>
          <a:off x="7594111" y="55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164482</xdr:rowOff>
    </xdr:from>
    <xdr:ext cx="469744" cy="259045"/>
    <xdr:sp macro="" textlink="">
      <xdr:nvSpPr>
        <xdr:cNvPr id="140" name="n_4aveValue【道路】&#10;一人当たり延長"/>
        <xdr:cNvSpPr txBox="1"/>
      </xdr:nvSpPr>
      <xdr:spPr>
        <a:xfrm>
          <a:off x="6737427" y="6508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57167</xdr:rowOff>
    </xdr:from>
    <xdr:ext cx="469744" cy="259045"/>
    <xdr:sp macro="" textlink="">
      <xdr:nvSpPr>
        <xdr:cNvPr id="141" name="n_1mainValue【道路】&#10;一人当たり延長"/>
        <xdr:cNvSpPr txBox="1"/>
      </xdr:nvSpPr>
      <xdr:spPr>
        <a:xfrm>
          <a:off x="9391727" y="708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60088</xdr:rowOff>
    </xdr:from>
    <xdr:ext cx="469744" cy="259045"/>
    <xdr:sp macro="" textlink="">
      <xdr:nvSpPr>
        <xdr:cNvPr id="142" name="n_2mainValue【道路】&#10;一人当たり延長"/>
        <xdr:cNvSpPr txBox="1"/>
      </xdr:nvSpPr>
      <xdr:spPr>
        <a:xfrm>
          <a:off x="8515427" y="708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67327</xdr:rowOff>
    </xdr:from>
    <xdr:ext cx="469744" cy="259045"/>
    <xdr:sp macro="" textlink="">
      <xdr:nvSpPr>
        <xdr:cNvPr id="143" name="n_3mainValue【道路】&#10;一人当たり延長"/>
        <xdr:cNvSpPr txBox="1"/>
      </xdr:nvSpPr>
      <xdr:spPr>
        <a:xfrm>
          <a:off x="7626427" y="709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4" name="テキスト ボックス 15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5" name="直線コネクタ 15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6" name="テキスト ボックス 15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7" name="直線コネクタ 15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8" name="テキスト ボックス 15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9" name="直線コネクタ 15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0" name="テキスト ボックス 15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1" name="直線コネクタ 16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2" name="テキスト ボックス 161"/>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4" name="テキスト ボックス 163"/>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32004</xdr:rowOff>
    </xdr:to>
    <xdr:cxnSp macro="">
      <xdr:nvCxnSpPr>
        <xdr:cNvPr id="166" name="直線コネクタ 165"/>
        <xdr:cNvCxnSpPr/>
      </xdr:nvCxnSpPr>
      <xdr:spPr>
        <a:xfrm flipV="1">
          <a:off x="4634865" y="957834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35831</xdr:rowOff>
    </xdr:from>
    <xdr:ext cx="405111" cy="259045"/>
    <xdr:sp macro="" textlink="">
      <xdr:nvSpPr>
        <xdr:cNvPr id="167" name="【橋りょう・トンネル】&#10;有形固定資産減価償却率最小値テキスト"/>
        <xdr:cNvSpPr txBox="1"/>
      </xdr:nvSpPr>
      <xdr:spPr>
        <a:xfrm>
          <a:off x="4673600" y="1100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32004</xdr:rowOff>
    </xdr:from>
    <xdr:to>
      <xdr:col>24</xdr:col>
      <xdr:colOff>152400</xdr:colOff>
      <xdr:row>64</xdr:row>
      <xdr:rowOff>32004</xdr:rowOff>
    </xdr:to>
    <xdr:cxnSp macro="">
      <xdr:nvCxnSpPr>
        <xdr:cNvPr id="168" name="直線コネクタ 167"/>
        <xdr:cNvCxnSpPr/>
      </xdr:nvCxnSpPr>
      <xdr:spPr>
        <a:xfrm>
          <a:off x="4546600" y="1100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69" name="【橋りょう・トンネル】&#10;有形固定資産減価償却率最大値テキスト"/>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0" name="直線コネクタ 169"/>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69359</xdr:rowOff>
    </xdr:from>
    <xdr:ext cx="405111" cy="259045"/>
    <xdr:sp macro="" textlink="">
      <xdr:nvSpPr>
        <xdr:cNvPr id="171" name="【橋りょう・トンネル】&#10;有形固定資産減価償却率平均値テキスト"/>
        <xdr:cNvSpPr txBox="1"/>
      </xdr:nvSpPr>
      <xdr:spPr>
        <a:xfrm>
          <a:off x="4673600" y="10356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90932</xdr:rowOff>
    </xdr:from>
    <xdr:to>
      <xdr:col>24</xdr:col>
      <xdr:colOff>114300</xdr:colOff>
      <xdr:row>61</xdr:row>
      <xdr:rowOff>21082</xdr:rowOff>
    </xdr:to>
    <xdr:sp macro="" textlink="">
      <xdr:nvSpPr>
        <xdr:cNvPr id="172" name="フローチャート: 判断 171"/>
        <xdr:cNvSpPr/>
      </xdr:nvSpPr>
      <xdr:spPr>
        <a:xfrm>
          <a:off x="4584700" y="1037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58928</xdr:rowOff>
    </xdr:from>
    <xdr:to>
      <xdr:col>20</xdr:col>
      <xdr:colOff>38100</xdr:colOff>
      <xdr:row>60</xdr:row>
      <xdr:rowOff>160528</xdr:rowOff>
    </xdr:to>
    <xdr:sp macro="" textlink="">
      <xdr:nvSpPr>
        <xdr:cNvPr id="173" name="フローチャート: 判断 172"/>
        <xdr:cNvSpPr/>
      </xdr:nvSpPr>
      <xdr:spPr>
        <a:xfrm>
          <a:off x="3746500" y="10345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74" name="フローチャート: 判断 173"/>
        <xdr:cNvSpPr/>
      </xdr:nvSpPr>
      <xdr:spPr>
        <a:xfrm>
          <a:off x="2857500" y="102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125222</xdr:rowOff>
    </xdr:from>
    <xdr:to>
      <xdr:col>10</xdr:col>
      <xdr:colOff>165100</xdr:colOff>
      <xdr:row>60</xdr:row>
      <xdr:rowOff>55372</xdr:rowOff>
    </xdr:to>
    <xdr:sp macro="" textlink="">
      <xdr:nvSpPr>
        <xdr:cNvPr id="175" name="フローチャート: 判断 174"/>
        <xdr:cNvSpPr/>
      </xdr:nvSpPr>
      <xdr:spPr>
        <a:xfrm>
          <a:off x="19685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36068</xdr:rowOff>
    </xdr:from>
    <xdr:to>
      <xdr:col>6</xdr:col>
      <xdr:colOff>38100</xdr:colOff>
      <xdr:row>60</xdr:row>
      <xdr:rowOff>137668</xdr:rowOff>
    </xdr:to>
    <xdr:sp macro="" textlink="">
      <xdr:nvSpPr>
        <xdr:cNvPr id="176" name="フローチャート: 判断 175"/>
        <xdr:cNvSpPr/>
      </xdr:nvSpPr>
      <xdr:spPr>
        <a:xfrm>
          <a:off x="1079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7" name="テキスト ボックス 17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8" name="テキスト ボックス 17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9" name="テキスト ボックス 17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0" name="テキスト ボックス 17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1" name="テキスト ボックス 18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29210</xdr:rowOff>
    </xdr:from>
    <xdr:to>
      <xdr:col>24</xdr:col>
      <xdr:colOff>114300</xdr:colOff>
      <xdr:row>59</xdr:row>
      <xdr:rowOff>130810</xdr:rowOff>
    </xdr:to>
    <xdr:sp macro="" textlink="">
      <xdr:nvSpPr>
        <xdr:cNvPr id="182" name="楕円 181"/>
        <xdr:cNvSpPr/>
      </xdr:nvSpPr>
      <xdr:spPr>
        <a:xfrm>
          <a:off x="45847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52087</xdr:rowOff>
    </xdr:from>
    <xdr:ext cx="405111" cy="259045"/>
    <xdr:sp macro="" textlink="">
      <xdr:nvSpPr>
        <xdr:cNvPr id="183" name="【橋りょう・トンネル】&#10;有形固定資産減価償却率該当値テキスト"/>
        <xdr:cNvSpPr txBox="1"/>
      </xdr:nvSpPr>
      <xdr:spPr>
        <a:xfrm>
          <a:off x="4673600"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159512</xdr:rowOff>
    </xdr:from>
    <xdr:to>
      <xdr:col>20</xdr:col>
      <xdr:colOff>38100</xdr:colOff>
      <xdr:row>59</xdr:row>
      <xdr:rowOff>89662</xdr:rowOff>
    </xdr:to>
    <xdr:sp macro="" textlink="">
      <xdr:nvSpPr>
        <xdr:cNvPr id="184" name="楕円 183"/>
        <xdr:cNvSpPr/>
      </xdr:nvSpPr>
      <xdr:spPr>
        <a:xfrm>
          <a:off x="3746500" y="10103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38862</xdr:rowOff>
    </xdr:from>
    <xdr:to>
      <xdr:col>24</xdr:col>
      <xdr:colOff>63500</xdr:colOff>
      <xdr:row>59</xdr:row>
      <xdr:rowOff>80010</xdr:rowOff>
    </xdr:to>
    <xdr:cxnSp macro="">
      <xdr:nvCxnSpPr>
        <xdr:cNvPr id="185" name="直線コネクタ 184"/>
        <xdr:cNvCxnSpPr/>
      </xdr:nvCxnSpPr>
      <xdr:spPr>
        <a:xfrm>
          <a:off x="3797300" y="1015441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100076</xdr:rowOff>
    </xdr:from>
    <xdr:to>
      <xdr:col>15</xdr:col>
      <xdr:colOff>101600</xdr:colOff>
      <xdr:row>59</xdr:row>
      <xdr:rowOff>30226</xdr:rowOff>
    </xdr:to>
    <xdr:sp macro="" textlink="">
      <xdr:nvSpPr>
        <xdr:cNvPr id="186" name="楕円 185"/>
        <xdr:cNvSpPr/>
      </xdr:nvSpPr>
      <xdr:spPr>
        <a:xfrm>
          <a:off x="2857500" y="100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150876</xdr:rowOff>
    </xdr:from>
    <xdr:to>
      <xdr:col>19</xdr:col>
      <xdr:colOff>177800</xdr:colOff>
      <xdr:row>59</xdr:row>
      <xdr:rowOff>38862</xdr:rowOff>
    </xdr:to>
    <xdr:cxnSp macro="">
      <xdr:nvCxnSpPr>
        <xdr:cNvPr id="187" name="直線コネクタ 186"/>
        <xdr:cNvCxnSpPr/>
      </xdr:nvCxnSpPr>
      <xdr:spPr>
        <a:xfrm>
          <a:off x="2908300" y="100949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36068</xdr:rowOff>
    </xdr:from>
    <xdr:to>
      <xdr:col>10</xdr:col>
      <xdr:colOff>165100</xdr:colOff>
      <xdr:row>58</xdr:row>
      <xdr:rowOff>137668</xdr:rowOff>
    </xdr:to>
    <xdr:sp macro="" textlink="">
      <xdr:nvSpPr>
        <xdr:cNvPr id="188" name="楕円 187"/>
        <xdr:cNvSpPr/>
      </xdr:nvSpPr>
      <xdr:spPr>
        <a:xfrm>
          <a:off x="1968500" y="99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86868</xdr:rowOff>
    </xdr:from>
    <xdr:to>
      <xdr:col>15</xdr:col>
      <xdr:colOff>50800</xdr:colOff>
      <xdr:row>58</xdr:row>
      <xdr:rowOff>150876</xdr:rowOff>
    </xdr:to>
    <xdr:cxnSp macro="">
      <xdr:nvCxnSpPr>
        <xdr:cNvPr id="189" name="直線コネクタ 188"/>
        <xdr:cNvCxnSpPr/>
      </xdr:nvCxnSpPr>
      <xdr:spPr>
        <a:xfrm>
          <a:off x="2019300" y="1003096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151655</xdr:rowOff>
    </xdr:from>
    <xdr:ext cx="405111" cy="259045"/>
    <xdr:sp macro="" textlink="">
      <xdr:nvSpPr>
        <xdr:cNvPr id="190" name="n_1aveValue【橋りょう・トンネル】&#10;有形固定資産減価償却率"/>
        <xdr:cNvSpPr txBox="1"/>
      </xdr:nvSpPr>
      <xdr:spPr>
        <a:xfrm>
          <a:off x="3582044" y="1043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191" name="n_2aveValue【橋りょう・トンネル】&#10;有形固定資産減価償却率"/>
        <xdr:cNvSpPr txBox="1"/>
      </xdr:nvSpPr>
      <xdr:spPr>
        <a:xfrm>
          <a:off x="2705744" y="1037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46499</xdr:rowOff>
    </xdr:from>
    <xdr:ext cx="405111" cy="259045"/>
    <xdr:sp macro="" textlink="">
      <xdr:nvSpPr>
        <xdr:cNvPr id="192" name="n_3aveValue【橋りょう・トンネル】&#10;有形固定資産減価償却率"/>
        <xdr:cNvSpPr txBox="1"/>
      </xdr:nvSpPr>
      <xdr:spPr>
        <a:xfrm>
          <a:off x="1816744" y="1033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154195</xdr:rowOff>
    </xdr:from>
    <xdr:ext cx="405111" cy="259045"/>
    <xdr:sp macro="" textlink="">
      <xdr:nvSpPr>
        <xdr:cNvPr id="193" name="n_4aveValue【橋りょう・トンネル】&#10;有形固定資産減価償却率"/>
        <xdr:cNvSpPr txBox="1"/>
      </xdr:nvSpPr>
      <xdr:spPr>
        <a:xfrm>
          <a:off x="927744" y="1009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106189</xdr:rowOff>
    </xdr:from>
    <xdr:ext cx="405111" cy="259045"/>
    <xdr:sp macro="" textlink="">
      <xdr:nvSpPr>
        <xdr:cNvPr id="194" name="n_1mainValue【橋りょう・トンネル】&#10;有形固定資産減価償却率"/>
        <xdr:cNvSpPr txBox="1"/>
      </xdr:nvSpPr>
      <xdr:spPr>
        <a:xfrm>
          <a:off x="35820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46753</xdr:rowOff>
    </xdr:from>
    <xdr:ext cx="405111" cy="259045"/>
    <xdr:sp macro="" textlink="">
      <xdr:nvSpPr>
        <xdr:cNvPr id="195" name="n_2mainValue【橋りょう・トンネル】&#10;有形固定資産減価償却率"/>
        <xdr:cNvSpPr txBox="1"/>
      </xdr:nvSpPr>
      <xdr:spPr>
        <a:xfrm>
          <a:off x="2705744" y="981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154195</xdr:rowOff>
    </xdr:from>
    <xdr:ext cx="405111" cy="259045"/>
    <xdr:sp macro="" textlink="">
      <xdr:nvSpPr>
        <xdr:cNvPr id="196" name="n_3mainValue【橋りょう・トンネル】&#10;有形固定資産減価償却率"/>
        <xdr:cNvSpPr txBox="1"/>
      </xdr:nvSpPr>
      <xdr:spPr>
        <a:xfrm>
          <a:off x="1816744" y="975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7" name="正方形/長方形 19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8" name="正方形/長方形 19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9" name="正方形/長方形 19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0" name="正方形/長方形 19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1" name="正方形/長方形 20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2" name="正方形/長方形 20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3" name="正方形/長方形 20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4" name="正方形/長方形 20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5" name="テキスト ボックス 20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6" name="直線コネクタ 20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7" name="直線コネクタ 20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8" name="テキスト ボックス 20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9" name="直線コネクタ 20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0" name="テキスト ボックス 20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1" name="直線コネクタ 21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2" name="テキスト ボックス 21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3" name="直線コネクタ 21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14" name="テキスト ボックス 21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5" name="直線コネクタ 21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6" name="テキスト ボックス 215"/>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7" name="直線コネクタ 21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8" name="テキスト ボックス 21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0" name="テキスト ボックス 21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72224</xdr:rowOff>
    </xdr:from>
    <xdr:to>
      <xdr:col>54</xdr:col>
      <xdr:colOff>189865</xdr:colOff>
      <xdr:row>64</xdr:row>
      <xdr:rowOff>90949</xdr:rowOff>
    </xdr:to>
    <xdr:cxnSp macro="">
      <xdr:nvCxnSpPr>
        <xdr:cNvPr id="222" name="直線コネクタ 221"/>
        <xdr:cNvCxnSpPr/>
      </xdr:nvCxnSpPr>
      <xdr:spPr>
        <a:xfrm flipV="1">
          <a:off x="10476865" y="9673424"/>
          <a:ext cx="0" cy="1390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94776</xdr:rowOff>
    </xdr:from>
    <xdr:ext cx="534377" cy="259045"/>
    <xdr:sp macro="" textlink="">
      <xdr:nvSpPr>
        <xdr:cNvPr id="223" name="【橋りょう・トンネル】&#10;一人当たり有形固定資産（償却資産）額最小値テキスト"/>
        <xdr:cNvSpPr txBox="1"/>
      </xdr:nvSpPr>
      <xdr:spPr>
        <a:xfrm>
          <a:off x="10515600" y="1106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90949</xdr:rowOff>
    </xdr:from>
    <xdr:to>
      <xdr:col>55</xdr:col>
      <xdr:colOff>88900</xdr:colOff>
      <xdr:row>64</xdr:row>
      <xdr:rowOff>90949</xdr:rowOff>
    </xdr:to>
    <xdr:cxnSp macro="">
      <xdr:nvCxnSpPr>
        <xdr:cNvPr id="224" name="直線コネクタ 223"/>
        <xdr:cNvCxnSpPr/>
      </xdr:nvCxnSpPr>
      <xdr:spPr>
        <a:xfrm>
          <a:off x="10388600" y="1106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18901</xdr:rowOff>
    </xdr:from>
    <xdr:ext cx="690189" cy="259045"/>
    <xdr:sp macro="" textlink="">
      <xdr:nvSpPr>
        <xdr:cNvPr id="225" name="【橋りょう・トンネル】&#10;一人当たり有形固定資産（償却資産）額最大値テキスト"/>
        <xdr:cNvSpPr txBox="1"/>
      </xdr:nvSpPr>
      <xdr:spPr>
        <a:xfrm>
          <a:off x="10515600" y="9448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72224</xdr:rowOff>
    </xdr:from>
    <xdr:to>
      <xdr:col>55</xdr:col>
      <xdr:colOff>88900</xdr:colOff>
      <xdr:row>56</xdr:row>
      <xdr:rowOff>72224</xdr:rowOff>
    </xdr:to>
    <xdr:cxnSp macro="">
      <xdr:nvCxnSpPr>
        <xdr:cNvPr id="226" name="直線コネクタ 225"/>
        <xdr:cNvCxnSpPr/>
      </xdr:nvCxnSpPr>
      <xdr:spPr>
        <a:xfrm>
          <a:off x="10388600" y="96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16019</xdr:rowOff>
    </xdr:from>
    <xdr:ext cx="599010" cy="259045"/>
    <xdr:sp macro="" textlink="">
      <xdr:nvSpPr>
        <xdr:cNvPr id="227" name="【橋りょう・トンネル】&#10;一人当たり有形固定資産（償却資産）額平均値テキスト"/>
        <xdr:cNvSpPr txBox="1"/>
      </xdr:nvSpPr>
      <xdr:spPr>
        <a:xfrm>
          <a:off x="10515600" y="10645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164592</xdr:rowOff>
    </xdr:from>
    <xdr:to>
      <xdr:col>55</xdr:col>
      <xdr:colOff>50800</xdr:colOff>
      <xdr:row>63</xdr:row>
      <xdr:rowOff>94742</xdr:rowOff>
    </xdr:to>
    <xdr:sp macro="" textlink="">
      <xdr:nvSpPr>
        <xdr:cNvPr id="228" name="フローチャート: 判断 227"/>
        <xdr:cNvSpPr/>
      </xdr:nvSpPr>
      <xdr:spPr>
        <a:xfrm>
          <a:off x="10426700" y="1079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168577</xdr:rowOff>
    </xdr:from>
    <xdr:to>
      <xdr:col>50</xdr:col>
      <xdr:colOff>165100</xdr:colOff>
      <xdr:row>63</xdr:row>
      <xdr:rowOff>98727</xdr:rowOff>
    </xdr:to>
    <xdr:sp macro="" textlink="">
      <xdr:nvSpPr>
        <xdr:cNvPr id="229" name="フローチャート: 判断 228"/>
        <xdr:cNvSpPr/>
      </xdr:nvSpPr>
      <xdr:spPr>
        <a:xfrm>
          <a:off x="9588500" y="10798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169210</xdr:rowOff>
    </xdr:from>
    <xdr:to>
      <xdr:col>46</xdr:col>
      <xdr:colOff>38100</xdr:colOff>
      <xdr:row>63</xdr:row>
      <xdr:rowOff>99360</xdr:rowOff>
    </xdr:to>
    <xdr:sp macro="" textlink="">
      <xdr:nvSpPr>
        <xdr:cNvPr id="230" name="フローチャート: 判断 229"/>
        <xdr:cNvSpPr/>
      </xdr:nvSpPr>
      <xdr:spPr>
        <a:xfrm>
          <a:off x="8699500" y="1079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168953</xdr:rowOff>
    </xdr:from>
    <xdr:to>
      <xdr:col>41</xdr:col>
      <xdr:colOff>101600</xdr:colOff>
      <xdr:row>63</xdr:row>
      <xdr:rowOff>99103</xdr:rowOff>
    </xdr:to>
    <xdr:sp macro="" textlink="">
      <xdr:nvSpPr>
        <xdr:cNvPr id="231" name="フローチャート: 判断 230"/>
        <xdr:cNvSpPr/>
      </xdr:nvSpPr>
      <xdr:spPr>
        <a:xfrm>
          <a:off x="7810500" y="1079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121261</xdr:rowOff>
    </xdr:from>
    <xdr:to>
      <xdr:col>36</xdr:col>
      <xdr:colOff>165100</xdr:colOff>
      <xdr:row>64</xdr:row>
      <xdr:rowOff>51411</xdr:rowOff>
    </xdr:to>
    <xdr:sp macro="" textlink="">
      <xdr:nvSpPr>
        <xdr:cNvPr id="232" name="フローチャート: 判断 231"/>
        <xdr:cNvSpPr/>
      </xdr:nvSpPr>
      <xdr:spPr>
        <a:xfrm>
          <a:off x="6921500" y="10922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156392</xdr:rowOff>
    </xdr:from>
    <xdr:to>
      <xdr:col>55</xdr:col>
      <xdr:colOff>50800</xdr:colOff>
      <xdr:row>64</xdr:row>
      <xdr:rowOff>86542</xdr:rowOff>
    </xdr:to>
    <xdr:sp macro="" textlink="">
      <xdr:nvSpPr>
        <xdr:cNvPr id="238" name="楕円 237"/>
        <xdr:cNvSpPr/>
      </xdr:nvSpPr>
      <xdr:spPr>
        <a:xfrm>
          <a:off x="10426700" y="1095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71319</xdr:rowOff>
    </xdr:from>
    <xdr:ext cx="534377" cy="259045"/>
    <xdr:sp macro="" textlink="">
      <xdr:nvSpPr>
        <xdr:cNvPr id="239" name="【橋りょう・トンネル】&#10;一人当たり有形固定資産（償却資産）額該当値テキスト"/>
        <xdr:cNvSpPr txBox="1"/>
      </xdr:nvSpPr>
      <xdr:spPr>
        <a:xfrm>
          <a:off x="10515600" y="1087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158503</xdr:rowOff>
    </xdr:from>
    <xdr:to>
      <xdr:col>50</xdr:col>
      <xdr:colOff>165100</xdr:colOff>
      <xdr:row>64</xdr:row>
      <xdr:rowOff>88653</xdr:rowOff>
    </xdr:to>
    <xdr:sp macro="" textlink="">
      <xdr:nvSpPr>
        <xdr:cNvPr id="240" name="楕円 239"/>
        <xdr:cNvSpPr/>
      </xdr:nvSpPr>
      <xdr:spPr>
        <a:xfrm>
          <a:off x="9588500" y="1095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35742</xdr:rowOff>
    </xdr:from>
    <xdr:to>
      <xdr:col>55</xdr:col>
      <xdr:colOff>0</xdr:colOff>
      <xdr:row>64</xdr:row>
      <xdr:rowOff>37853</xdr:rowOff>
    </xdr:to>
    <xdr:cxnSp macro="">
      <xdr:nvCxnSpPr>
        <xdr:cNvPr id="241" name="直線コネクタ 240"/>
        <xdr:cNvCxnSpPr/>
      </xdr:nvCxnSpPr>
      <xdr:spPr>
        <a:xfrm flipV="1">
          <a:off x="9639300" y="11008542"/>
          <a:ext cx="838200" cy="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159552</xdr:rowOff>
    </xdr:from>
    <xdr:to>
      <xdr:col>46</xdr:col>
      <xdr:colOff>38100</xdr:colOff>
      <xdr:row>64</xdr:row>
      <xdr:rowOff>89702</xdr:rowOff>
    </xdr:to>
    <xdr:sp macro="" textlink="">
      <xdr:nvSpPr>
        <xdr:cNvPr id="242" name="楕円 241"/>
        <xdr:cNvSpPr/>
      </xdr:nvSpPr>
      <xdr:spPr>
        <a:xfrm>
          <a:off x="8699500" y="1096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37853</xdr:rowOff>
    </xdr:from>
    <xdr:to>
      <xdr:col>50</xdr:col>
      <xdr:colOff>114300</xdr:colOff>
      <xdr:row>64</xdr:row>
      <xdr:rowOff>38902</xdr:rowOff>
    </xdr:to>
    <xdr:cxnSp macro="">
      <xdr:nvCxnSpPr>
        <xdr:cNvPr id="243" name="直線コネクタ 242"/>
        <xdr:cNvCxnSpPr/>
      </xdr:nvCxnSpPr>
      <xdr:spPr>
        <a:xfrm flipV="1">
          <a:off x="8750300" y="11010653"/>
          <a:ext cx="889000" cy="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160127</xdr:rowOff>
    </xdr:from>
    <xdr:to>
      <xdr:col>41</xdr:col>
      <xdr:colOff>101600</xdr:colOff>
      <xdr:row>64</xdr:row>
      <xdr:rowOff>90277</xdr:rowOff>
    </xdr:to>
    <xdr:sp macro="" textlink="">
      <xdr:nvSpPr>
        <xdr:cNvPr id="244" name="楕円 243"/>
        <xdr:cNvSpPr/>
      </xdr:nvSpPr>
      <xdr:spPr>
        <a:xfrm>
          <a:off x="7810500" y="1096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38902</xdr:rowOff>
    </xdr:from>
    <xdr:to>
      <xdr:col>45</xdr:col>
      <xdr:colOff>177800</xdr:colOff>
      <xdr:row>64</xdr:row>
      <xdr:rowOff>39477</xdr:rowOff>
    </xdr:to>
    <xdr:cxnSp macro="">
      <xdr:nvCxnSpPr>
        <xdr:cNvPr id="245" name="直線コネクタ 244"/>
        <xdr:cNvCxnSpPr/>
      </xdr:nvCxnSpPr>
      <xdr:spPr>
        <a:xfrm flipV="1">
          <a:off x="7861300" y="11011702"/>
          <a:ext cx="889000" cy="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115254</xdr:rowOff>
    </xdr:from>
    <xdr:ext cx="599010" cy="259045"/>
    <xdr:sp macro="" textlink="">
      <xdr:nvSpPr>
        <xdr:cNvPr id="246" name="n_1aveValue【橋りょう・トンネル】&#10;一人当たり有形固定資産（償却資産）額"/>
        <xdr:cNvSpPr txBox="1"/>
      </xdr:nvSpPr>
      <xdr:spPr>
        <a:xfrm>
          <a:off x="9327095" y="10573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115887</xdr:rowOff>
    </xdr:from>
    <xdr:ext cx="599010" cy="259045"/>
    <xdr:sp macro="" textlink="">
      <xdr:nvSpPr>
        <xdr:cNvPr id="247" name="n_2aveValue【橋りょう・トンネル】&#10;一人当たり有形固定資産（償却資産）額"/>
        <xdr:cNvSpPr txBox="1"/>
      </xdr:nvSpPr>
      <xdr:spPr>
        <a:xfrm>
          <a:off x="8450795" y="10574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115630</xdr:rowOff>
    </xdr:from>
    <xdr:ext cx="599010" cy="259045"/>
    <xdr:sp macro="" textlink="">
      <xdr:nvSpPr>
        <xdr:cNvPr id="248" name="n_3aveValue【橋りょう・トンネル】&#10;一人当たり有形固定資産（償却資産）額"/>
        <xdr:cNvSpPr txBox="1"/>
      </xdr:nvSpPr>
      <xdr:spPr>
        <a:xfrm>
          <a:off x="7561795" y="1057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67938</xdr:rowOff>
    </xdr:from>
    <xdr:ext cx="599010" cy="259045"/>
    <xdr:sp macro="" textlink="">
      <xdr:nvSpPr>
        <xdr:cNvPr id="249" name="n_4aveValue【橋りょう・トンネル】&#10;一人当たり有形固定資産（償却資産）額"/>
        <xdr:cNvSpPr txBox="1"/>
      </xdr:nvSpPr>
      <xdr:spPr>
        <a:xfrm>
          <a:off x="6672795" y="10697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79780</xdr:rowOff>
    </xdr:from>
    <xdr:ext cx="534377" cy="259045"/>
    <xdr:sp macro="" textlink="">
      <xdr:nvSpPr>
        <xdr:cNvPr id="250" name="n_1mainValue【橋りょう・トンネル】&#10;一人当たり有形固定資産（償却資産）額"/>
        <xdr:cNvSpPr txBox="1"/>
      </xdr:nvSpPr>
      <xdr:spPr>
        <a:xfrm>
          <a:off x="9359411" y="1105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80829</xdr:rowOff>
    </xdr:from>
    <xdr:ext cx="534377" cy="259045"/>
    <xdr:sp macro="" textlink="">
      <xdr:nvSpPr>
        <xdr:cNvPr id="251" name="n_2mainValue【橋りょう・トンネル】&#10;一人当たり有形固定資産（償却資産）額"/>
        <xdr:cNvSpPr txBox="1"/>
      </xdr:nvSpPr>
      <xdr:spPr>
        <a:xfrm>
          <a:off x="8483111" y="110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81404</xdr:rowOff>
    </xdr:from>
    <xdr:ext cx="534377" cy="259045"/>
    <xdr:sp macro="" textlink="">
      <xdr:nvSpPr>
        <xdr:cNvPr id="252" name="n_3mainValue【橋りょう・トンネル】&#10;一人当たり有形固定資産（償却資産）額"/>
        <xdr:cNvSpPr txBox="1"/>
      </xdr:nvSpPr>
      <xdr:spPr>
        <a:xfrm>
          <a:off x="7594111" y="1105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65" name="テキスト ボックス 26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5" name="テキスト ボックス 27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0</xdr:rowOff>
    </xdr:from>
    <xdr:to>
      <xdr:col>24</xdr:col>
      <xdr:colOff>62865</xdr:colOff>
      <xdr:row>85</xdr:row>
      <xdr:rowOff>110489</xdr:rowOff>
    </xdr:to>
    <xdr:cxnSp macro="">
      <xdr:nvCxnSpPr>
        <xdr:cNvPr id="277" name="直線コネクタ 276"/>
        <xdr:cNvCxnSpPr/>
      </xdr:nvCxnSpPr>
      <xdr:spPr>
        <a:xfrm flipV="1">
          <a:off x="4634865" y="13544550"/>
          <a:ext cx="0" cy="113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114316</xdr:rowOff>
    </xdr:from>
    <xdr:ext cx="405111" cy="259045"/>
    <xdr:sp macro="" textlink="">
      <xdr:nvSpPr>
        <xdr:cNvPr id="278" name="【公営住宅】&#10;有形固定資産減価償却率最小値テキスト"/>
        <xdr:cNvSpPr txBox="1"/>
      </xdr:nvSpPr>
      <xdr:spPr>
        <a:xfrm>
          <a:off x="4673600" y="1468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110489</xdr:rowOff>
    </xdr:from>
    <xdr:to>
      <xdr:col>24</xdr:col>
      <xdr:colOff>152400</xdr:colOff>
      <xdr:row>85</xdr:row>
      <xdr:rowOff>110489</xdr:rowOff>
    </xdr:to>
    <xdr:cxnSp macro="">
      <xdr:nvCxnSpPr>
        <xdr:cNvPr id="279" name="直線コネクタ 278"/>
        <xdr:cNvCxnSpPr/>
      </xdr:nvCxnSpPr>
      <xdr:spPr>
        <a:xfrm>
          <a:off x="4546600" y="14683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118127</xdr:rowOff>
    </xdr:from>
    <xdr:ext cx="405111" cy="259045"/>
    <xdr:sp macro="" textlink="">
      <xdr:nvSpPr>
        <xdr:cNvPr id="280" name="【公営住宅】&#10;有形固定資産減価償却率最大値テキスト"/>
        <xdr:cNvSpPr txBox="1"/>
      </xdr:nvSpPr>
      <xdr:spPr>
        <a:xfrm>
          <a:off x="46736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0</xdr:rowOff>
    </xdr:from>
    <xdr:to>
      <xdr:col>24</xdr:col>
      <xdr:colOff>152400</xdr:colOff>
      <xdr:row>79</xdr:row>
      <xdr:rowOff>0</xdr:rowOff>
    </xdr:to>
    <xdr:cxnSp macro="">
      <xdr:nvCxnSpPr>
        <xdr:cNvPr id="281" name="直線コネクタ 280"/>
        <xdr:cNvCxnSpPr/>
      </xdr:nvCxnSpPr>
      <xdr:spPr>
        <a:xfrm>
          <a:off x="4546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82" name="【公営住宅】&#10;有形固定資産減価償却率平均値テキスト"/>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83" name="フローチャート: 判断 282"/>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33020</xdr:rowOff>
    </xdr:from>
    <xdr:to>
      <xdr:col>20</xdr:col>
      <xdr:colOff>38100</xdr:colOff>
      <xdr:row>82</xdr:row>
      <xdr:rowOff>134620</xdr:rowOff>
    </xdr:to>
    <xdr:sp macro="" textlink="">
      <xdr:nvSpPr>
        <xdr:cNvPr id="284" name="フローチャート: 判断 283"/>
        <xdr:cNvSpPr/>
      </xdr:nvSpPr>
      <xdr:spPr>
        <a:xfrm>
          <a:off x="3746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151130</xdr:rowOff>
    </xdr:from>
    <xdr:to>
      <xdr:col>15</xdr:col>
      <xdr:colOff>101600</xdr:colOff>
      <xdr:row>82</xdr:row>
      <xdr:rowOff>81280</xdr:rowOff>
    </xdr:to>
    <xdr:sp macro="" textlink="">
      <xdr:nvSpPr>
        <xdr:cNvPr id="285" name="フローチャート: 判断 284"/>
        <xdr:cNvSpPr/>
      </xdr:nvSpPr>
      <xdr:spPr>
        <a:xfrm>
          <a:off x="2857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17780</xdr:rowOff>
    </xdr:from>
    <xdr:to>
      <xdr:col>10</xdr:col>
      <xdr:colOff>165100</xdr:colOff>
      <xdr:row>82</xdr:row>
      <xdr:rowOff>119380</xdr:rowOff>
    </xdr:to>
    <xdr:sp macro="" textlink="">
      <xdr:nvSpPr>
        <xdr:cNvPr id="286" name="フローチャート: 判断 285"/>
        <xdr:cNvSpPr/>
      </xdr:nvSpPr>
      <xdr:spPr>
        <a:xfrm>
          <a:off x="1968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87" name="フローチャート: 判断 286"/>
        <xdr:cNvSpPr/>
      </xdr:nvSpPr>
      <xdr:spPr>
        <a:xfrm>
          <a:off x="1079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25400</xdr:rowOff>
    </xdr:from>
    <xdr:to>
      <xdr:col>24</xdr:col>
      <xdr:colOff>114300</xdr:colOff>
      <xdr:row>84</xdr:row>
      <xdr:rowOff>127000</xdr:rowOff>
    </xdr:to>
    <xdr:sp macro="" textlink="">
      <xdr:nvSpPr>
        <xdr:cNvPr id="293" name="楕円 292"/>
        <xdr:cNvSpPr/>
      </xdr:nvSpPr>
      <xdr:spPr>
        <a:xfrm>
          <a:off x="4584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3827</xdr:rowOff>
    </xdr:from>
    <xdr:ext cx="405111" cy="259045"/>
    <xdr:sp macro="" textlink="">
      <xdr:nvSpPr>
        <xdr:cNvPr id="294" name="【公営住宅】&#10;有形固定資産減価償却率該当値テキスト"/>
        <xdr:cNvSpPr txBox="1"/>
      </xdr:nvSpPr>
      <xdr:spPr>
        <a:xfrm>
          <a:off x="4673600"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13970</xdr:rowOff>
    </xdr:from>
    <xdr:to>
      <xdr:col>20</xdr:col>
      <xdr:colOff>38100</xdr:colOff>
      <xdr:row>84</xdr:row>
      <xdr:rowOff>115570</xdr:rowOff>
    </xdr:to>
    <xdr:sp macro="" textlink="">
      <xdr:nvSpPr>
        <xdr:cNvPr id="295" name="楕円 294"/>
        <xdr:cNvSpPr/>
      </xdr:nvSpPr>
      <xdr:spPr>
        <a:xfrm>
          <a:off x="3746500" y="1441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64770</xdr:rowOff>
    </xdr:from>
    <xdr:to>
      <xdr:col>24</xdr:col>
      <xdr:colOff>63500</xdr:colOff>
      <xdr:row>84</xdr:row>
      <xdr:rowOff>76200</xdr:rowOff>
    </xdr:to>
    <xdr:cxnSp macro="">
      <xdr:nvCxnSpPr>
        <xdr:cNvPr id="296" name="直線コネクタ 295"/>
        <xdr:cNvCxnSpPr/>
      </xdr:nvCxnSpPr>
      <xdr:spPr>
        <a:xfrm>
          <a:off x="3797300" y="144665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166370</xdr:rowOff>
    </xdr:from>
    <xdr:to>
      <xdr:col>15</xdr:col>
      <xdr:colOff>101600</xdr:colOff>
      <xdr:row>84</xdr:row>
      <xdr:rowOff>96520</xdr:rowOff>
    </xdr:to>
    <xdr:sp macro="" textlink="">
      <xdr:nvSpPr>
        <xdr:cNvPr id="297" name="楕円 296"/>
        <xdr:cNvSpPr/>
      </xdr:nvSpPr>
      <xdr:spPr>
        <a:xfrm>
          <a:off x="2857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45720</xdr:rowOff>
    </xdr:from>
    <xdr:to>
      <xdr:col>19</xdr:col>
      <xdr:colOff>177800</xdr:colOff>
      <xdr:row>84</xdr:row>
      <xdr:rowOff>64770</xdr:rowOff>
    </xdr:to>
    <xdr:cxnSp macro="">
      <xdr:nvCxnSpPr>
        <xdr:cNvPr id="298" name="直線コネクタ 297"/>
        <xdr:cNvCxnSpPr/>
      </xdr:nvCxnSpPr>
      <xdr:spPr>
        <a:xfrm>
          <a:off x="2908300" y="1444752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132080</xdr:rowOff>
    </xdr:from>
    <xdr:to>
      <xdr:col>10</xdr:col>
      <xdr:colOff>165100</xdr:colOff>
      <xdr:row>84</xdr:row>
      <xdr:rowOff>62230</xdr:rowOff>
    </xdr:to>
    <xdr:sp macro="" textlink="">
      <xdr:nvSpPr>
        <xdr:cNvPr id="299" name="楕円 298"/>
        <xdr:cNvSpPr/>
      </xdr:nvSpPr>
      <xdr:spPr>
        <a:xfrm>
          <a:off x="1968500" y="1436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11430</xdr:rowOff>
    </xdr:from>
    <xdr:to>
      <xdr:col>15</xdr:col>
      <xdr:colOff>50800</xdr:colOff>
      <xdr:row>84</xdr:row>
      <xdr:rowOff>45720</xdr:rowOff>
    </xdr:to>
    <xdr:cxnSp macro="">
      <xdr:nvCxnSpPr>
        <xdr:cNvPr id="300" name="直線コネクタ 299"/>
        <xdr:cNvCxnSpPr/>
      </xdr:nvCxnSpPr>
      <xdr:spPr>
        <a:xfrm>
          <a:off x="2019300" y="144132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151147</xdr:rowOff>
    </xdr:from>
    <xdr:ext cx="405111" cy="259045"/>
    <xdr:sp macro="" textlink="">
      <xdr:nvSpPr>
        <xdr:cNvPr id="301" name="n_1aveValue【公営住宅】&#10;有形固定資産減価償却率"/>
        <xdr:cNvSpPr txBox="1"/>
      </xdr:nvSpPr>
      <xdr:spPr>
        <a:xfrm>
          <a:off x="35820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97807</xdr:rowOff>
    </xdr:from>
    <xdr:ext cx="405111" cy="259045"/>
    <xdr:sp macro="" textlink="">
      <xdr:nvSpPr>
        <xdr:cNvPr id="302" name="n_2aveValue【公営住宅】&#10;有形固定資産減価償却率"/>
        <xdr:cNvSpPr txBox="1"/>
      </xdr:nvSpPr>
      <xdr:spPr>
        <a:xfrm>
          <a:off x="2705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135907</xdr:rowOff>
    </xdr:from>
    <xdr:ext cx="405111" cy="259045"/>
    <xdr:sp macro="" textlink="">
      <xdr:nvSpPr>
        <xdr:cNvPr id="303" name="n_3aveValue【公営住宅】&#10;有形固定資産減価償却率"/>
        <xdr:cNvSpPr txBox="1"/>
      </xdr:nvSpPr>
      <xdr:spPr>
        <a:xfrm>
          <a:off x="1816744"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04" name="n_4aveValue【公営住宅】&#10;有形固定資産減価償却率"/>
        <xdr:cNvSpPr txBox="1"/>
      </xdr:nvSpPr>
      <xdr:spPr>
        <a:xfrm>
          <a:off x="927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106697</xdr:rowOff>
    </xdr:from>
    <xdr:ext cx="405111" cy="259045"/>
    <xdr:sp macro="" textlink="">
      <xdr:nvSpPr>
        <xdr:cNvPr id="305" name="n_1mainValue【公営住宅】&#10;有形固定資産減価償却率"/>
        <xdr:cNvSpPr txBox="1"/>
      </xdr:nvSpPr>
      <xdr:spPr>
        <a:xfrm>
          <a:off x="3582044" y="1450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87647</xdr:rowOff>
    </xdr:from>
    <xdr:ext cx="405111" cy="259045"/>
    <xdr:sp macro="" textlink="">
      <xdr:nvSpPr>
        <xdr:cNvPr id="306" name="n_2mainValue【公営住宅】&#10;有形固定資産減価償却率"/>
        <xdr:cNvSpPr txBox="1"/>
      </xdr:nvSpPr>
      <xdr:spPr>
        <a:xfrm>
          <a:off x="2705744" y="1448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53357</xdr:rowOff>
    </xdr:from>
    <xdr:ext cx="405111" cy="259045"/>
    <xdr:sp macro="" textlink="">
      <xdr:nvSpPr>
        <xdr:cNvPr id="307" name="n_3mainValue【公営住宅】&#10;有形固定資産減価償却率"/>
        <xdr:cNvSpPr txBox="1"/>
      </xdr:nvSpPr>
      <xdr:spPr>
        <a:xfrm>
          <a:off x="1816744" y="1445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29211</xdr:rowOff>
    </xdr:from>
    <xdr:to>
      <xdr:col>54</xdr:col>
      <xdr:colOff>189865</xdr:colOff>
      <xdr:row>85</xdr:row>
      <xdr:rowOff>58420</xdr:rowOff>
    </xdr:to>
    <xdr:cxnSp macro="">
      <xdr:nvCxnSpPr>
        <xdr:cNvPr id="331" name="直線コネクタ 330"/>
        <xdr:cNvCxnSpPr/>
      </xdr:nvCxnSpPr>
      <xdr:spPr>
        <a:xfrm flipV="1">
          <a:off x="10476865" y="13230861"/>
          <a:ext cx="0" cy="1400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62247</xdr:rowOff>
    </xdr:from>
    <xdr:ext cx="469744" cy="259045"/>
    <xdr:sp macro="" textlink="">
      <xdr:nvSpPr>
        <xdr:cNvPr id="332" name="【公営住宅】&#10;一人当たり面積最小値テキスト"/>
        <xdr:cNvSpPr txBox="1"/>
      </xdr:nvSpPr>
      <xdr:spPr>
        <a:xfrm>
          <a:off x="10515600" y="1463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58420</xdr:rowOff>
    </xdr:from>
    <xdr:to>
      <xdr:col>55</xdr:col>
      <xdr:colOff>88900</xdr:colOff>
      <xdr:row>85</xdr:row>
      <xdr:rowOff>58420</xdr:rowOff>
    </xdr:to>
    <xdr:cxnSp macro="">
      <xdr:nvCxnSpPr>
        <xdr:cNvPr id="333" name="直線コネクタ 332"/>
        <xdr:cNvCxnSpPr/>
      </xdr:nvCxnSpPr>
      <xdr:spPr>
        <a:xfrm>
          <a:off x="10388600" y="1463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147338</xdr:rowOff>
    </xdr:from>
    <xdr:ext cx="469744" cy="259045"/>
    <xdr:sp macro="" textlink="">
      <xdr:nvSpPr>
        <xdr:cNvPr id="334" name="【公営住宅】&#10;一人当たり面積最大値テキスト"/>
        <xdr:cNvSpPr txBox="1"/>
      </xdr:nvSpPr>
      <xdr:spPr>
        <a:xfrm>
          <a:off x="10515600" y="1300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29211</xdr:rowOff>
    </xdr:from>
    <xdr:to>
      <xdr:col>55</xdr:col>
      <xdr:colOff>88900</xdr:colOff>
      <xdr:row>77</xdr:row>
      <xdr:rowOff>29211</xdr:rowOff>
    </xdr:to>
    <xdr:cxnSp macro="">
      <xdr:nvCxnSpPr>
        <xdr:cNvPr id="335" name="直線コネクタ 334"/>
        <xdr:cNvCxnSpPr/>
      </xdr:nvCxnSpPr>
      <xdr:spPr>
        <a:xfrm>
          <a:off x="10388600" y="13230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127016</xdr:rowOff>
    </xdr:from>
    <xdr:ext cx="469744" cy="259045"/>
    <xdr:sp macro="" textlink="">
      <xdr:nvSpPr>
        <xdr:cNvPr id="336" name="【公営住宅】&#10;一人当たり面積平均値テキスト"/>
        <xdr:cNvSpPr txBox="1"/>
      </xdr:nvSpPr>
      <xdr:spPr>
        <a:xfrm>
          <a:off x="10515600" y="14185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148589</xdr:rowOff>
    </xdr:from>
    <xdr:to>
      <xdr:col>55</xdr:col>
      <xdr:colOff>50800</xdr:colOff>
      <xdr:row>83</xdr:row>
      <xdr:rowOff>78739</xdr:rowOff>
    </xdr:to>
    <xdr:sp macro="" textlink="">
      <xdr:nvSpPr>
        <xdr:cNvPr id="337" name="フローチャート: 判断 336"/>
        <xdr:cNvSpPr/>
      </xdr:nvSpPr>
      <xdr:spPr>
        <a:xfrm>
          <a:off x="10426700" y="1420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100330</xdr:rowOff>
    </xdr:from>
    <xdr:to>
      <xdr:col>50</xdr:col>
      <xdr:colOff>165100</xdr:colOff>
      <xdr:row>83</xdr:row>
      <xdr:rowOff>30480</xdr:rowOff>
    </xdr:to>
    <xdr:sp macro="" textlink="">
      <xdr:nvSpPr>
        <xdr:cNvPr id="338" name="フローチャート: 判断 337"/>
        <xdr:cNvSpPr/>
      </xdr:nvSpPr>
      <xdr:spPr>
        <a:xfrm>
          <a:off x="9588500" y="1415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100330</xdr:rowOff>
    </xdr:from>
    <xdr:to>
      <xdr:col>46</xdr:col>
      <xdr:colOff>38100</xdr:colOff>
      <xdr:row>83</xdr:row>
      <xdr:rowOff>30480</xdr:rowOff>
    </xdr:to>
    <xdr:sp macro="" textlink="">
      <xdr:nvSpPr>
        <xdr:cNvPr id="339" name="フローチャート: 判断 338"/>
        <xdr:cNvSpPr/>
      </xdr:nvSpPr>
      <xdr:spPr>
        <a:xfrm>
          <a:off x="8699500" y="1415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115570</xdr:rowOff>
    </xdr:from>
    <xdr:to>
      <xdr:col>41</xdr:col>
      <xdr:colOff>101600</xdr:colOff>
      <xdr:row>83</xdr:row>
      <xdr:rowOff>45720</xdr:rowOff>
    </xdr:to>
    <xdr:sp macro="" textlink="">
      <xdr:nvSpPr>
        <xdr:cNvPr id="340" name="フローチャート: 判断 339"/>
        <xdr:cNvSpPr/>
      </xdr:nvSpPr>
      <xdr:spPr>
        <a:xfrm>
          <a:off x="7810500" y="1417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69850</xdr:rowOff>
    </xdr:from>
    <xdr:to>
      <xdr:col>36</xdr:col>
      <xdr:colOff>165100</xdr:colOff>
      <xdr:row>83</xdr:row>
      <xdr:rowOff>0</xdr:rowOff>
    </xdr:to>
    <xdr:sp macro="" textlink="">
      <xdr:nvSpPr>
        <xdr:cNvPr id="341" name="フローチャート: 判断 340"/>
        <xdr:cNvSpPr/>
      </xdr:nvSpPr>
      <xdr:spPr>
        <a:xfrm>
          <a:off x="6921500" y="1412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132080</xdr:rowOff>
    </xdr:from>
    <xdr:to>
      <xdr:col>55</xdr:col>
      <xdr:colOff>50800</xdr:colOff>
      <xdr:row>82</xdr:row>
      <xdr:rowOff>62230</xdr:rowOff>
    </xdr:to>
    <xdr:sp macro="" textlink="">
      <xdr:nvSpPr>
        <xdr:cNvPr id="347" name="楕円 346"/>
        <xdr:cNvSpPr/>
      </xdr:nvSpPr>
      <xdr:spPr>
        <a:xfrm>
          <a:off x="104267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154957</xdr:rowOff>
    </xdr:from>
    <xdr:ext cx="469744" cy="259045"/>
    <xdr:sp macro="" textlink="">
      <xdr:nvSpPr>
        <xdr:cNvPr id="348" name="【公営住宅】&#10;一人当たり面積該当値テキスト"/>
        <xdr:cNvSpPr txBox="1"/>
      </xdr:nvSpPr>
      <xdr:spPr>
        <a:xfrm>
          <a:off x="10515600" y="1387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134620</xdr:rowOff>
    </xdr:from>
    <xdr:to>
      <xdr:col>50</xdr:col>
      <xdr:colOff>165100</xdr:colOff>
      <xdr:row>82</xdr:row>
      <xdr:rowOff>64770</xdr:rowOff>
    </xdr:to>
    <xdr:sp macro="" textlink="">
      <xdr:nvSpPr>
        <xdr:cNvPr id="349" name="楕円 348"/>
        <xdr:cNvSpPr/>
      </xdr:nvSpPr>
      <xdr:spPr>
        <a:xfrm>
          <a:off x="9588500" y="1402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11430</xdr:rowOff>
    </xdr:from>
    <xdr:to>
      <xdr:col>55</xdr:col>
      <xdr:colOff>0</xdr:colOff>
      <xdr:row>82</xdr:row>
      <xdr:rowOff>13970</xdr:rowOff>
    </xdr:to>
    <xdr:cxnSp macro="">
      <xdr:nvCxnSpPr>
        <xdr:cNvPr id="350" name="直線コネクタ 349"/>
        <xdr:cNvCxnSpPr/>
      </xdr:nvCxnSpPr>
      <xdr:spPr>
        <a:xfrm flipV="1">
          <a:off x="9639300" y="1407033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135889</xdr:rowOff>
    </xdr:from>
    <xdr:to>
      <xdr:col>46</xdr:col>
      <xdr:colOff>38100</xdr:colOff>
      <xdr:row>82</xdr:row>
      <xdr:rowOff>66039</xdr:rowOff>
    </xdr:to>
    <xdr:sp macro="" textlink="">
      <xdr:nvSpPr>
        <xdr:cNvPr id="351" name="楕円 350"/>
        <xdr:cNvSpPr/>
      </xdr:nvSpPr>
      <xdr:spPr>
        <a:xfrm>
          <a:off x="8699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13970</xdr:rowOff>
    </xdr:from>
    <xdr:to>
      <xdr:col>50</xdr:col>
      <xdr:colOff>114300</xdr:colOff>
      <xdr:row>82</xdr:row>
      <xdr:rowOff>15239</xdr:rowOff>
    </xdr:to>
    <xdr:cxnSp macro="">
      <xdr:nvCxnSpPr>
        <xdr:cNvPr id="352" name="直線コネクタ 351"/>
        <xdr:cNvCxnSpPr/>
      </xdr:nvCxnSpPr>
      <xdr:spPr>
        <a:xfrm flipV="1">
          <a:off x="8750300" y="1407287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147320</xdr:rowOff>
    </xdr:from>
    <xdr:to>
      <xdr:col>41</xdr:col>
      <xdr:colOff>101600</xdr:colOff>
      <xdr:row>82</xdr:row>
      <xdr:rowOff>77470</xdr:rowOff>
    </xdr:to>
    <xdr:sp macro="" textlink="">
      <xdr:nvSpPr>
        <xdr:cNvPr id="353" name="楕円 352"/>
        <xdr:cNvSpPr/>
      </xdr:nvSpPr>
      <xdr:spPr>
        <a:xfrm>
          <a:off x="7810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15239</xdr:rowOff>
    </xdr:from>
    <xdr:to>
      <xdr:col>45</xdr:col>
      <xdr:colOff>177800</xdr:colOff>
      <xdr:row>82</xdr:row>
      <xdr:rowOff>26670</xdr:rowOff>
    </xdr:to>
    <xdr:cxnSp macro="">
      <xdr:nvCxnSpPr>
        <xdr:cNvPr id="354" name="直線コネクタ 353"/>
        <xdr:cNvCxnSpPr/>
      </xdr:nvCxnSpPr>
      <xdr:spPr>
        <a:xfrm flipV="1">
          <a:off x="7861300" y="140741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21607</xdr:rowOff>
    </xdr:from>
    <xdr:ext cx="469744" cy="259045"/>
    <xdr:sp macro="" textlink="">
      <xdr:nvSpPr>
        <xdr:cNvPr id="355" name="n_1aveValue【公営住宅】&#10;一人当たり面積"/>
        <xdr:cNvSpPr txBox="1"/>
      </xdr:nvSpPr>
      <xdr:spPr>
        <a:xfrm>
          <a:off x="93917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21607</xdr:rowOff>
    </xdr:from>
    <xdr:ext cx="469744" cy="259045"/>
    <xdr:sp macro="" textlink="">
      <xdr:nvSpPr>
        <xdr:cNvPr id="356" name="n_2aveValue【公営住宅】&#10;一人当たり面積"/>
        <xdr:cNvSpPr txBox="1"/>
      </xdr:nvSpPr>
      <xdr:spPr>
        <a:xfrm>
          <a:off x="8515427" y="1425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36847</xdr:rowOff>
    </xdr:from>
    <xdr:ext cx="469744" cy="259045"/>
    <xdr:sp macro="" textlink="">
      <xdr:nvSpPr>
        <xdr:cNvPr id="357" name="n_3aveValue【公営住宅】&#10;一人当たり面積"/>
        <xdr:cNvSpPr txBox="1"/>
      </xdr:nvSpPr>
      <xdr:spPr>
        <a:xfrm>
          <a:off x="762642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16527</xdr:rowOff>
    </xdr:from>
    <xdr:ext cx="469744" cy="259045"/>
    <xdr:sp macro="" textlink="">
      <xdr:nvSpPr>
        <xdr:cNvPr id="358" name="n_4aveValue【公営住宅】&#10;一人当たり面積"/>
        <xdr:cNvSpPr txBox="1"/>
      </xdr:nvSpPr>
      <xdr:spPr>
        <a:xfrm>
          <a:off x="6737427" y="1390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81297</xdr:rowOff>
    </xdr:from>
    <xdr:ext cx="469744" cy="259045"/>
    <xdr:sp macro="" textlink="">
      <xdr:nvSpPr>
        <xdr:cNvPr id="359" name="n_1mainValue【公営住宅】&#10;一人当たり面積"/>
        <xdr:cNvSpPr txBox="1"/>
      </xdr:nvSpPr>
      <xdr:spPr>
        <a:xfrm>
          <a:off x="9391727" y="13797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82566</xdr:rowOff>
    </xdr:from>
    <xdr:ext cx="469744" cy="259045"/>
    <xdr:sp macro="" textlink="">
      <xdr:nvSpPr>
        <xdr:cNvPr id="360" name="n_2mainValue【公営住宅】&#10;一人当たり面積"/>
        <xdr:cNvSpPr txBox="1"/>
      </xdr:nvSpPr>
      <xdr:spPr>
        <a:xfrm>
          <a:off x="8515427" y="1379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93997</xdr:rowOff>
    </xdr:from>
    <xdr:ext cx="469744" cy="259045"/>
    <xdr:sp macro="" textlink="">
      <xdr:nvSpPr>
        <xdr:cNvPr id="361" name="n_3mainValue【公営住宅】&#10;一人当たり面積"/>
        <xdr:cNvSpPr txBox="1"/>
      </xdr:nvSpPr>
      <xdr:spPr>
        <a:xfrm>
          <a:off x="7626427" y="1380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0" name="正方形/長方形 36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1" name="正方形/長方形 37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2" name="正方形/長方形 37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3" name="正方形/長方形 37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4" name="正方形/長方形 37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5" name="正方形/長方形 37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6" name="正方形/長方形 37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7" name="正方形/長方形 37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8" name="正方形/長方形 37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9" name="正方形/長方形 37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0" name="正方形/長方形 37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1" name="正方形/長方形 38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2" name="正方形/長方形 38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3" name="正方形/長方形 38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4" name="正方形/長方形 38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5" name="正方形/長方形 38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6" name="テキスト ボックス 38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7" name="直線コネクタ 38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8" name="テキスト ボックス 387"/>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89" name="直線コネクタ 388"/>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0" name="テキスト ボックス 389"/>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1" name="直線コネクタ 390"/>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92" name="テキスト ボックス 391"/>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393" name="直線コネクタ 392"/>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394" name="テキスト ボックス 393"/>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395" name="直線コネクタ 394"/>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396" name="テキスト ボックス 395"/>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7" name="直線コネクタ 39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8" name="テキスト ボックス 397"/>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35</xdr:row>
      <xdr:rowOff>30480</xdr:rowOff>
    </xdr:from>
    <xdr:to>
      <xdr:col>85</xdr:col>
      <xdr:colOff>126364</xdr:colOff>
      <xdr:row>41</xdr:row>
      <xdr:rowOff>163068</xdr:rowOff>
    </xdr:to>
    <xdr:cxnSp macro="">
      <xdr:nvCxnSpPr>
        <xdr:cNvPr id="400" name="直線コネクタ 399"/>
        <xdr:cNvCxnSpPr/>
      </xdr:nvCxnSpPr>
      <xdr:spPr>
        <a:xfrm flipV="1">
          <a:off x="16318864" y="603123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166895</xdr:rowOff>
    </xdr:from>
    <xdr:ext cx="405111" cy="259045"/>
    <xdr:sp macro="" textlink="">
      <xdr:nvSpPr>
        <xdr:cNvPr id="401" name="【認定こども園・幼稚園・保育所】&#10;有形固定資産減価償却率最小値テキスト"/>
        <xdr:cNvSpPr txBox="1"/>
      </xdr:nvSpPr>
      <xdr:spPr>
        <a:xfrm>
          <a:off x="16357600" y="7196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163068</xdr:rowOff>
    </xdr:from>
    <xdr:to>
      <xdr:col>86</xdr:col>
      <xdr:colOff>25400</xdr:colOff>
      <xdr:row>41</xdr:row>
      <xdr:rowOff>163068</xdr:rowOff>
    </xdr:to>
    <xdr:cxnSp macro="">
      <xdr:nvCxnSpPr>
        <xdr:cNvPr id="402" name="直線コネクタ 401"/>
        <xdr:cNvCxnSpPr/>
      </xdr:nvCxnSpPr>
      <xdr:spPr>
        <a:xfrm>
          <a:off x="16230600" y="7192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148607</xdr:rowOff>
    </xdr:from>
    <xdr:ext cx="405111" cy="259045"/>
    <xdr:sp macro="" textlink="">
      <xdr:nvSpPr>
        <xdr:cNvPr id="403" name="【認定こども園・幼稚園・保育所】&#10;有形固定資産減価償却率最大値テキスト"/>
        <xdr:cNvSpPr txBox="1"/>
      </xdr:nvSpPr>
      <xdr:spPr>
        <a:xfrm>
          <a:off x="16357600" y="5806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30480</xdr:rowOff>
    </xdr:from>
    <xdr:to>
      <xdr:col>86</xdr:col>
      <xdr:colOff>25400</xdr:colOff>
      <xdr:row>35</xdr:row>
      <xdr:rowOff>30480</xdr:rowOff>
    </xdr:to>
    <xdr:cxnSp macro="">
      <xdr:nvCxnSpPr>
        <xdr:cNvPr id="404" name="直線コネクタ 403"/>
        <xdr:cNvCxnSpPr/>
      </xdr:nvCxnSpPr>
      <xdr:spPr>
        <a:xfrm>
          <a:off x="16230600" y="6031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75709</xdr:rowOff>
    </xdr:from>
    <xdr:ext cx="405111" cy="259045"/>
    <xdr:sp macro="" textlink="">
      <xdr:nvSpPr>
        <xdr:cNvPr id="405" name="【認定こども園・幼稚園・保育所】&#10;有形固定資産減価償却率平均値テキスト"/>
        <xdr:cNvSpPr txBox="1"/>
      </xdr:nvSpPr>
      <xdr:spPr>
        <a:xfrm>
          <a:off x="16357600" y="64193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52832</xdr:rowOff>
    </xdr:from>
    <xdr:to>
      <xdr:col>85</xdr:col>
      <xdr:colOff>177800</xdr:colOff>
      <xdr:row>38</xdr:row>
      <xdr:rowOff>154432</xdr:rowOff>
    </xdr:to>
    <xdr:sp macro="" textlink="">
      <xdr:nvSpPr>
        <xdr:cNvPr id="406" name="フローチャート: 判断 405"/>
        <xdr:cNvSpPr/>
      </xdr:nvSpPr>
      <xdr:spPr>
        <a:xfrm>
          <a:off x="162687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75692</xdr:rowOff>
    </xdr:from>
    <xdr:to>
      <xdr:col>81</xdr:col>
      <xdr:colOff>101600</xdr:colOff>
      <xdr:row>39</xdr:row>
      <xdr:rowOff>5842</xdr:rowOff>
    </xdr:to>
    <xdr:sp macro="" textlink="">
      <xdr:nvSpPr>
        <xdr:cNvPr id="407" name="フローチャート: 判断 406"/>
        <xdr:cNvSpPr/>
      </xdr:nvSpPr>
      <xdr:spPr>
        <a:xfrm>
          <a:off x="154305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96266</xdr:rowOff>
    </xdr:from>
    <xdr:to>
      <xdr:col>76</xdr:col>
      <xdr:colOff>165100</xdr:colOff>
      <xdr:row>39</xdr:row>
      <xdr:rowOff>26416</xdr:rowOff>
    </xdr:to>
    <xdr:sp macro="" textlink="">
      <xdr:nvSpPr>
        <xdr:cNvPr id="408" name="フローチャート: 判断 407"/>
        <xdr:cNvSpPr/>
      </xdr:nvSpPr>
      <xdr:spPr>
        <a:xfrm>
          <a:off x="14541500" y="6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71120</xdr:rowOff>
    </xdr:from>
    <xdr:to>
      <xdr:col>72</xdr:col>
      <xdr:colOff>38100</xdr:colOff>
      <xdr:row>39</xdr:row>
      <xdr:rowOff>1270</xdr:rowOff>
    </xdr:to>
    <xdr:sp macro="" textlink="">
      <xdr:nvSpPr>
        <xdr:cNvPr id="409" name="フローチャート: 判断 408"/>
        <xdr:cNvSpPr/>
      </xdr:nvSpPr>
      <xdr:spPr>
        <a:xfrm>
          <a:off x="13652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48260</xdr:rowOff>
    </xdr:from>
    <xdr:to>
      <xdr:col>67</xdr:col>
      <xdr:colOff>101600</xdr:colOff>
      <xdr:row>36</xdr:row>
      <xdr:rowOff>149860</xdr:rowOff>
    </xdr:to>
    <xdr:sp macro="" textlink="">
      <xdr:nvSpPr>
        <xdr:cNvPr id="410" name="フローチャート: 判断 409"/>
        <xdr:cNvSpPr/>
      </xdr:nvSpPr>
      <xdr:spPr>
        <a:xfrm>
          <a:off x="12763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1" name="テキスト ボックス 41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2" name="テキスト ボックス 41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3" name="テキスト ボックス 41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4" name="テキスト ボックス 41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5" name="テキスト ボックス 41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96266</xdr:rowOff>
    </xdr:from>
    <xdr:to>
      <xdr:col>85</xdr:col>
      <xdr:colOff>177800</xdr:colOff>
      <xdr:row>39</xdr:row>
      <xdr:rowOff>26416</xdr:rowOff>
    </xdr:to>
    <xdr:sp macro="" textlink="">
      <xdr:nvSpPr>
        <xdr:cNvPr id="416" name="楕円 415"/>
        <xdr:cNvSpPr/>
      </xdr:nvSpPr>
      <xdr:spPr>
        <a:xfrm>
          <a:off x="16268700" y="6611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74693</xdr:rowOff>
    </xdr:from>
    <xdr:ext cx="405111" cy="259045"/>
    <xdr:sp macro="" textlink="">
      <xdr:nvSpPr>
        <xdr:cNvPr id="417" name="【認定こども園・幼稚園・保育所】&#10;有形固定資産減価償却率該当値テキスト"/>
        <xdr:cNvSpPr txBox="1"/>
      </xdr:nvSpPr>
      <xdr:spPr>
        <a:xfrm>
          <a:off x="16357600" y="6589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77978</xdr:rowOff>
    </xdr:from>
    <xdr:to>
      <xdr:col>81</xdr:col>
      <xdr:colOff>101600</xdr:colOff>
      <xdr:row>39</xdr:row>
      <xdr:rowOff>8128</xdr:rowOff>
    </xdr:to>
    <xdr:sp macro="" textlink="">
      <xdr:nvSpPr>
        <xdr:cNvPr id="418" name="楕円 417"/>
        <xdr:cNvSpPr/>
      </xdr:nvSpPr>
      <xdr:spPr>
        <a:xfrm>
          <a:off x="15430500" y="659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128778</xdr:rowOff>
    </xdr:from>
    <xdr:to>
      <xdr:col>85</xdr:col>
      <xdr:colOff>127000</xdr:colOff>
      <xdr:row>38</xdr:row>
      <xdr:rowOff>147066</xdr:rowOff>
    </xdr:to>
    <xdr:cxnSp macro="">
      <xdr:nvCxnSpPr>
        <xdr:cNvPr id="419" name="直線コネクタ 418"/>
        <xdr:cNvCxnSpPr/>
      </xdr:nvCxnSpPr>
      <xdr:spPr>
        <a:xfrm>
          <a:off x="15481300" y="664387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75692</xdr:rowOff>
    </xdr:from>
    <xdr:to>
      <xdr:col>76</xdr:col>
      <xdr:colOff>165100</xdr:colOff>
      <xdr:row>39</xdr:row>
      <xdr:rowOff>5842</xdr:rowOff>
    </xdr:to>
    <xdr:sp macro="" textlink="">
      <xdr:nvSpPr>
        <xdr:cNvPr id="420" name="楕円 419"/>
        <xdr:cNvSpPr/>
      </xdr:nvSpPr>
      <xdr:spPr>
        <a:xfrm>
          <a:off x="14541500" y="659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126492</xdr:rowOff>
    </xdr:from>
    <xdr:to>
      <xdr:col>81</xdr:col>
      <xdr:colOff>50800</xdr:colOff>
      <xdr:row>38</xdr:row>
      <xdr:rowOff>128778</xdr:rowOff>
    </xdr:to>
    <xdr:cxnSp macro="">
      <xdr:nvCxnSpPr>
        <xdr:cNvPr id="421" name="直線コネクタ 420"/>
        <xdr:cNvCxnSpPr/>
      </xdr:nvCxnSpPr>
      <xdr:spPr>
        <a:xfrm>
          <a:off x="14592300" y="664159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39116</xdr:rowOff>
    </xdr:from>
    <xdr:to>
      <xdr:col>72</xdr:col>
      <xdr:colOff>38100</xdr:colOff>
      <xdr:row>38</xdr:row>
      <xdr:rowOff>140716</xdr:rowOff>
    </xdr:to>
    <xdr:sp macro="" textlink="">
      <xdr:nvSpPr>
        <xdr:cNvPr id="422" name="楕円 421"/>
        <xdr:cNvSpPr/>
      </xdr:nvSpPr>
      <xdr:spPr>
        <a:xfrm>
          <a:off x="13652500" y="655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89916</xdr:rowOff>
    </xdr:from>
    <xdr:to>
      <xdr:col>76</xdr:col>
      <xdr:colOff>114300</xdr:colOff>
      <xdr:row>38</xdr:row>
      <xdr:rowOff>126492</xdr:rowOff>
    </xdr:to>
    <xdr:cxnSp macro="">
      <xdr:nvCxnSpPr>
        <xdr:cNvPr id="423" name="直線コネクタ 422"/>
        <xdr:cNvCxnSpPr/>
      </xdr:nvCxnSpPr>
      <xdr:spPr>
        <a:xfrm>
          <a:off x="13703300" y="660501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22369</xdr:rowOff>
    </xdr:from>
    <xdr:ext cx="405111" cy="259045"/>
    <xdr:sp macro="" textlink="">
      <xdr:nvSpPr>
        <xdr:cNvPr id="424" name="n_1aveValue【認定こども園・幼稚園・保育所】&#10;有形固定資産減価償却率"/>
        <xdr:cNvSpPr txBox="1"/>
      </xdr:nvSpPr>
      <xdr:spPr>
        <a:xfrm>
          <a:off x="15266044" y="636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17543</xdr:rowOff>
    </xdr:from>
    <xdr:ext cx="405111" cy="259045"/>
    <xdr:sp macro="" textlink="">
      <xdr:nvSpPr>
        <xdr:cNvPr id="425" name="n_2aveValue【認定こども園・幼稚園・保育所】&#10;有形固定資産減価償却率"/>
        <xdr:cNvSpPr txBox="1"/>
      </xdr:nvSpPr>
      <xdr:spPr>
        <a:xfrm>
          <a:off x="14389744" y="6704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163847</xdr:rowOff>
    </xdr:from>
    <xdr:ext cx="405111" cy="259045"/>
    <xdr:sp macro="" textlink="">
      <xdr:nvSpPr>
        <xdr:cNvPr id="426" name="n_3aveValue【認定こども園・幼稚園・保育所】&#10;有形固定資産減価償却率"/>
        <xdr:cNvSpPr txBox="1"/>
      </xdr:nvSpPr>
      <xdr:spPr>
        <a:xfrm>
          <a:off x="13500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166387</xdr:rowOff>
    </xdr:from>
    <xdr:ext cx="405111" cy="259045"/>
    <xdr:sp macro="" textlink="">
      <xdr:nvSpPr>
        <xdr:cNvPr id="427" name="n_4aveValue【認定こども園・幼稚園・保育所】&#10;有形固定資産減価償却率"/>
        <xdr:cNvSpPr txBox="1"/>
      </xdr:nvSpPr>
      <xdr:spPr>
        <a:xfrm>
          <a:off x="12611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170705</xdr:rowOff>
    </xdr:from>
    <xdr:ext cx="405111" cy="259045"/>
    <xdr:sp macro="" textlink="">
      <xdr:nvSpPr>
        <xdr:cNvPr id="428" name="n_1mainValue【認定こども園・幼稚園・保育所】&#10;有形固定資産減価償却率"/>
        <xdr:cNvSpPr txBox="1"/>
      </xdr:nvSpPr>
      <xdr:spPr>
        <a:xfrm>
          <a:off x="15266044" y="668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22369</xdr:rowOff>
    </xdr:from>
    <xdr:ext cx="405111" cy="259045"/>
    <xdr:sp macro="" textlink="">
      <xdr:nvSpPr>
        <xdr:cNvPr id="429" name="n_2mainValue【認定こども園・幼稚園・保育所】&#10;有形固定資産減価償却率"/>
        <xdr:cNvSpPr txBox="1"/>
      </xdr:nvSpPr>
      <xdr:spPr>
        <a:xfrm>
          <a:off x="14389744" y="6366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157243</xdr:rowOff>
    </xdr:from>
    <xdr:ext cx="405111" cy="259045"/>
    <xdr:sp macro="" textlink="">
      <xdr:nvSpPr>
        <xdr:cNvPr id="430" name="n_3mainValue【認定こども園・幼稚園・保育所】&#10;有形固定資産減価償却率"/>
        <xdr:cNvSpPr txBox="1"/>
      </xdr:nvSpPr>
      <xdr:spPr>
        <a:xfrm>
          <a:off x="13500744" y="6329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1" name="正方形/長方形 43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2" name="正方形/長方形 43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3" name="正方形/長方形 43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4" name="正方形/長方形 43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5" name="正方形/長方形 43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6" name="正方形/長方形 43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7" name="正方形/長方形 43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8" name="正方形/長方形 43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9" name="テキスト ボックス 43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0" name="直線コネクタ 43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1" name="直線コネクタ 44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2" name="テキスト ボックス 441"/>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3" name="直線コネクタ 44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4" name="テキスト ボックス 443"/>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5" name="直線コネクタ 44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6" name="テキスト ボックス 445"/>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7" name="直線コネクタ 44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8" name="テキスト ボックス 447"/>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9" name="直線コネクタ 44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0" name="テキスト ボックス 449"/>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1"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38</xdr:row>
      <xdr:rowOff>110490</xdr:rowOff>
    </xdr:from>
    <xdr:to>
      <xdr:col>116</xdr:col>
      <xdr:colOff>62864</xdr:colOff>
      <xdr:row>41</xdr:row>
      <xdr:rowOff>19050</xdr:rowOff>
    </xdr:to>
    <xdr:cxnSp macro="">
      <xdr:nvCxnSpPr>
        <xdr:cNvPr id="452" name="直線コネクタ 451"/>
        <xdr:cNvCxnSpPr/>
      </xdr:nvCxnSpPr>
      <xdr:spPr>
        <a:xfrm flipV="1">
          <a:off x="22160864" y="6625590"/>
          <a:ext cx="0" cy="422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22877</xdr:rowOff>
    </xdr:from>
    <xdr:ext cx="469744" cy="259045"/>
    <xdr:sp macro="" textlink="">
      <xdr:nvSpPr>
        <xdr:cNvPr id="453" name="【認定こども園・幼稚園・保育所】&#10;一人当たり面積最小値テキスト"/>
        <xdr:cNvSpPr txBox="1"/>
      </xdr:nvSpPr>
      <xdr:spPr>
        <a:xfrm>
          <a:off x="22199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19050</xdr:rowOff>
    </xdr:from>
    <xdr:to>
      <xdr:col>116</xdr:col>
      <xdr:colOff>152400</xdr:colOff>
      <xdr:row>41</xdr:row>
      <xdr:rowOff>19050</xdr:rowOff>
    </xdr:to>
    <xdr:cxnSp macro="">
      <xdr:nvCxnSpPr>
        <xdr:cNvPr id="454" name="直線コネクタ 453"/>
        <xdr:cNvCxnSpPr/>
      </xdr:nvCxnSpPr>
      <xdr:spPr>
        <a:xfrm>
          <a:off x="22072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57167</xdr:rowOff>
    </xdr:from>
    <xdr:ext cx="469744" cy="259045"/>
    <xdr:sp macro="" textlink="">
      <xdr:nvSpPr>
        <xdr:cNvPr id="455" name="【認定こども園・幼稚園・保育所】&#10;一人当たり面積最大値テキスト"/>
        <xdr:cNvSpPr txBox="1"/>
      </xdr:nvSpPr>
      <xdr:spPr>
        <a:xfrm>
          <a:off x="22199600" y="640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110490</xdr:rowOff>
    </xdr:from>
    <xdr:to>
      <xdr:col>116</xdr:col>
      <xdr:colOff>152400</xdr:colOff>
      <xdr:row>38</xdr:row>
      <xdr:rowOff>110490</xdr:rowOff>
    </xdr:to>
    <xdr:cxnSp macro="">
      <xdr:nvCxnSpPr>
        <xdr:cNvPr id="456" name="直線コネクタ 455"/>
        <xdr:cNvCxnSpPr/>
      </xdr:nvCxnSpPr>
      <xdr:spPr>
        <a:xfrm>
          <a:off x="22072600" y="6625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158005</xdr:rowOff>
    </xdr:from>
    <xdr:ext cx="469744" cy="259045"/>
    <xdr:sp macro="" textlink="">
      <xdr:nvSpPr>
        <xdr:cNvPr id="457" name="【認定こども園・幼稚園・保育所】&#10;一人当たり面積平均値テキスト"/>
        <xdr:cNvSpPr txBox="1"/>
      </xdr:nvSpPr>
      <xdr:spPr>
        <a:xfrm>
          <a:off x="22199600" y="6673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135128</xdr:rowOff>
    </xdr:from>
    <xdr:to>
      <xdr:col>116</xdr:col>
      <xdr:colOff>114300</xdr:colOff>
      <xdr:row>40</xdr:row>
      <xdr:rowOff>65278</xdr:rowOff>
    </xdr:to>
    <xdr:sp macro="" textlink="">
      <xdr:nvSpPr>
        <xdr:cNvPr id="458" name="フローチャート: 判断 457"/>
        <xdr:cNvSpPr/>
      </xdr:nvSpPr>
      <xdr:spPr>
        <a:xfrm>
          <a:off x="22110700" y="682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128270</xdr:rowOff>
    </xdr:from>
    <xdr:to>
      <xdr:col>112</xdr:col>
      <xdr:colOff>38100</xdr:colOff>
      <xdr:row>40</xdr:row>
      <xdr:rowOff>58420</xdr:rowOff>
    </xdr:to>
    <xdr:sp macro="" textlink="">
      <xdr:nvSpPr>
        <xdr:cNvPr id="459" name="フローチャート: 判断 458"/>
        <xdr:cNvSpPr/>
      </xdr:nvSpPr>
      <xdr:spPr>
        <a:xfrm>
          <a:off x="21272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130556</xdr:rowOff>
    </xdr:from>
    <xdr:to>
      <xdr:col>107</xdr:col>
      <xdr:colOff>101600</xdr:colOff>
      <xdr:row>40</xdr:row>
      <xdr:rowOff>60706</xdr:rowOff>
    </xdr:to>
    <xdr:sp macro="" textlink="">
      <xdr:nvSpPr>
        <xdr:cNvPr id="460" name="フローチャート: 判断 459"/>
        <xdr:cNvSpPr/>
      </xdr:nvSpPr>
      <xdr:spPr>
        <a:xfrm>
          <a:off x="20383500" y="681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71120</xdr:rowOff>
    </xdr:from>
    <xdr:to>
      <xdr:col>102</xdr:col>
      <xdr:colOff>165100</xdr:colOff>
      <xdr:row>40</xdr:row>
      <xdr:rowOff>1270</xdr:rowOff>
    </xdr:to>
    <xdr:sp macro="" textlink="">
      <xdr:nvSpPr>
        <xdr:cNvPr id="461" name="フローチャート: 判断 460"/>
        <xdr:cNvSpPr/>
      </xdr:nvSpPr>
      <xdr:spPr>
        <a:xfrm>
          <a:off x="19494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93980</xdr:rowOff>
    </xdr:from>
    <xdr:to>
      <xdr:col>98</xdr:col>
      <xdr:colOff>38100</xdr:colOff>
      <xdr:row>40</xdr:row>
      <xdr:rowOff>24130</xdr:rowOff>
    </xdr:to>
    <xdr:sp macro="" textlink="">
      <xdr:nvSpPr>
        <xdr:cNvPr id="462" name="フローチャート: 判断 461"/>
        <xdr:cNvSpPr/>
      </xdr:nvSpPr>
      <xdr:spPr>
        <a:xfrm>
          <a:off x="18605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3" name="テキスト ボックス 46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4" name="テキスト ボックス 46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5" name="テキスト ボックス 46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6" name="テキスト ボックス 46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7" name="テキスト ボックス 46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123698</xdr:rowOff>
    </xdr:from>
    <xdr:to>
      <xdr:col>116</xdr:col>
      <xdr:colOff>114300</xdr:colOff>
      <xdr:row>41</xdr:row>
      <xdr:rowOff>53848</xdr:rowOff>
    </xdr:to>
    <xdr:sp macro="" textlink="">
      <xdr:nvSpPr>
        <xdr:cNvPr id="468" name="楕円 467"/>
        <xdr:cNvSpPr/>
      </xdr:nvSpPr>
      <xdr:spPr>
        <a:xfrm>
          <a:off x="22110700" y="6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38625</xdr:rowOff>
    </xdr:from>
    <xdr:ext cx="469744" cy="259045"/>
    <xdr:sp macro="" textlink="">
      <xdr:nvSpPr>
        <xdr:cNvPr id="469" name="【認定こども園・幼稚園・保育所】&#10;一人当たり面積該当値テキスト"/>
        <xdr:cNvSpPr txBox="1"/>
      </xdr:nvSpPr>
      <xdr:spPr>
        <a:xfrm>
          <a:off x="22199600" y="6896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123698</xdr:rowOff>
    </xdr:from>
    <xdr:to>
      <xdr:col>112</xdr:col>
      <xdr:colOff>38100</xdr:colOff>
      <xdr:row>41</xdr:row>
      <xdr:rowOff>53848</xdr:rowOff>
    </xdr:to>
    <xdr:sp macro="" textlink="">
      <xdr:nvSpPr>
        <xdr:cNvPr id="470" name="楕円 469"/>
        <xdr:cNvSpPr/>
      </xdr:nvSpPr>
      <xdr:spPr>
        <a:xfrm>
          <a:off x="21272500" y="6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3048</xdr:rowOff>
    </xdr:from>
    <xdr:to>
      <xdr:col>116</xdr:col>
      <xdr:colOff>63500</xdr:colOff>
      <xdr:row>41</xdr:row>
      <xdr:rowOff>3048</xdr:rowOff>
    </xdr:to>
    <xdr:cxnSp macro="">
      <xdr:nvCxnSpPr>
        <xdr:cNvPr id="471" name="直線コネクタ 470"/>
        <xdr:cNvCxnSpPr/>
      </xdr:nvCxnSpPr>
      <xdr:spPr>
        <a:xfrm>
          <a:off x="21323300" y="703249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123698</xdr:rowOff>
    </xdr:from>
    <xdr:to>
      <xdr:col>107</xdr:col>
      <xdr:colOff>101600</xdr:colOff>
      <xdr:row>41</xdr:row>
      <xdr:rowOff>53848</xdr:rowOff>
    </xdr:to>
    <xdr:sp macro="" textlink="">
      <xdr:nvSpPr>
        <xdr:cNvPr id="472" name="楕円 471"/>
        <xdr:cNvSpPr/>
      </xdr:nvSpPr>
      <xdr:spPr>
        <a:xfrm>
          <a:off x="20383500" y="698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3048</xdr:rowOff>
    </xdr:from>
    <xdr:to>
      <xdr:col>111</xdr:col>
      <xdr:colOff>177800</xdr:colOff>
      <xdr:row>41</xdr:row>
      <xdr:rowOff>3048</xdr:rowOff>
    </xdr:to>
    <xdr:cxnSp macro="">
      <xdr:nvCxnSpPr>
        <xdr:cNvPr id="473" name="直線コネクタ 472"/>
        <xdr:cNvCxnSpPr/>
      </xdr:nvCxnSpPr>
      <xdr:spPr>
        <a:xfrm>
          <a:off x="20434300" y="70324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57404</xdr:rowOff>
    </xdr:from>
    <xdr:to>
      <xdr:col>102</xdr:col>
      <xdr:colOff>165100</xdr:colOff>
      <xdr:row>33</xdr:row>
      <xdr:rowOff>159004</xdr:rowOff>
    </xdr:to>
    <xdr:sp macro="" textlink="">
      <xdr:nvSpPr>
        <xdr:cNvPr id="474" name="楕円 473"/>
        <xdr:cNvSpPr/>
      </xdr:nvSpPr>
      <xdr:spPr>
        <a:xfrm>
          <a:off x="19494500" y="571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108204</xdr:rowOff>
    </xdr:from>
    <xdr:to>
      <xdr:col>107</xdr:col>
      <xdr:colOff>50800</xdr:colOff>
      <xdr:row>41</xdr:row>
      <xdr:rowOff>3048</xdr:rowOff>
    </xdr:to>
    <xdr:cxnSp macro="">
      <xdr:nvCxnSpPr>
        <xdr:cNvPr id="475" name="直線コネクタ 474"/>
        <xdr:cNvCxnSpPr/>
      </xdr:nvCxnSpPr>
      <xdr:spPr>
        <a:xfrm>
          <a:off x="19545300" y="5766054"/>
          <a:ext cx="889000" cy="126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74947</xdr:rowOff>
    </xdr:from>
    <xdr:ext cx="469744" cy="259045"/>
    <xdr:sp macro="" textlink="">
      <xdr:nvSpPr>
        <xdr:cNvPr id="476" name="n_1aveValue【認定こども園・幼稚園・保育所】&#10;一人当たり面積"/>
        <xdr:cNvSpPr txBox="1"/>
      </xdr:nvSpPr>
      <xdr:spPr>
        <a:xfrm>
          <a:off x="210757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77233</xdr:rowOff>
    </xdr:from>
    <xdr:ext cx="469744" cy="259045"/>
    <xdr:sp macro="" textlink="">
      <xdr:nvSpPr>
        <xdr:cNvPr id="477" name="n_2aveValue【認定こども園・幼稚園・保育所】&#10;一人当たり面積"/>
        <xdr:cNvSpPr txBox="1"/>
      </xdr:nvSpPr>
      <xdr:spPr>
        <a:xfrm>
          <a:off x="20199427" y="659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163847</xdr:rowOff>
    </xdr:from>
    <xdr:ext cx="469744" cy="259045"/>
    <xdr:sp macro="" textlink="">
      <xdr:nvSpPr>
        <xdr:cNvPr id="478" name="n_3aveValue【認定こども園・幼稚園・保育所】&#10;一人当たり面積"/>
        <xdr:cNvSpPr txBox="1"/>
      </xdr:nvSpPr>
      <xdr:spPr>
        <a:xfrm>
          <a:off x="193104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40657</xdr:rowOff>
    </xdr:from>
    <xdr:ext cx="469744" cy="259045"/>
    <xdr:sp macro="" textlink="">
      <xdr:nvSpPr>
        <xdr:cNvPr id="479" name="n_4aveValue【認定こども園・幼稚園・保育所】&#10;一人当たり面積"/>
        <xdr:cNvSpPr txBox="1"/>
      </xdr:nvSpPr>
      <xdr:spPr>
        <a:xfrm>
          <a:off x="18421427" y="655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44975</xdr:rowOff>
    </xdr:from>
    <xdr:ext cx="469744" cy="259045"/>
    <xdr:sp macro="" textlink="">
      <xdr:nvSpPr>
        <xdr:cNvPr id="480" name="n_1mainValue【認定こども園・幼稚園・保育所】&#10;一人当たり面積"/>
        <xdr:cNvSpPr txBox="1"/>
      </xdr:nvSpPr>
      <xdr:spPr>
        <a:xfrm>
          <a:off x="21075727" y="707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44975</xdr:rowOff>
    </xdr:from>
    <xdr:ext cx="469744" cy="259045"/>
    <xdr:sp macro="" textlink="">
      <xdr:nvSpPr>
        <xdr:cNvPr id="481" name="n_2mainValue【認定こども園・幼稚園・保育所】&#10;一人当たり面積"/>
        <xdr:cNvSpPr txBox="1"/>
      </xdr:nvSpPr>
      <xdr:spPr>
        <a:xfrm>
          <a:off x="20199427" y="707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4081</xdr:rowOff>
    </xdr:from>
    <xdr:ext cx="469744" cy="259045"/>
    <xdr:sp macro="" textlink="">
      <xdr:nvSpPr>
        <xdr:cNvPr id="482" name="n_3mainValue【認定こども園・幼稚園・保育所】&#10;一人当たり面積"/>
        <xdr:cNvSpPr txBox="1"/>
      </xdr:nvSpPr>
      <xdr:spPr>
        <a:xfrm>
          <a:off x="19310427" y="5490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3" name="正方形/長方形 48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4" name="正方形/長方形 48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5" name="正方形/長方形 48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6" name="正方形/長方形 48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7" name="正方形/長方形 48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8" name="正方形/長方形 48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9" name="正方形/長方形 48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0" name="正方形/長方形 48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1" name="テキスト ボックス 49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2" name="直線コネクタ 49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93" name="テキスト ボックス 492"/>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4" name="直線コネクタ 493"/>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495" name="テキスト ボックス 494"/>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6" name="直線コネクタ 495"/>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97" name="テキスト ボックス 496"/>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8" name="直線コネクタ 497"/>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99" name="テキスト ボックス 498"/>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00" name="直線コネクタ 499"/>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01" name="テキスト ボックス 500"/>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2" name="直線コネクタ 5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3" name="テキスト ボックス 50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66294</xdr:rowOff>
    </xdr:from>
    <xdr:to>
      <xdr:col>85</xdr:col>
      <xdr:colOff>126364</xdr:colOff>
      <xdr:row>63</xdr:row>
      <xdr:rowOff>144018</xdr:rowOff>
    </xdr:to>
    <xdr:cxnSp macro="">
      <xdr:nvCxnSpPr>
        <xdr:cNvPr id="505" name="直線コネクタ 504"/>
        <xdr:cNvCxnSpPr/>
      </xdr:nvCxnSpPr>
      <xdr:spPr>
        <a:xfrm flipV="1">
          <a:off x="16318864" y="9496044"/>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147845</xdr:rowOff>
    </xdr:from>
    <xdr:ext cx="405111" cy="259045"/>
    <xdr:sp macro="" textlink="">
      <xdr:nvSpPr>
        <xdr:cNvPr id="506" name="【学校施設】&#10;有形固定資産減価償却率最小値テキスト"/>
        <xdr:cNvSpPr txBox="1"/>
      </xdr:nvSpPr>
      <xdr:spPr>
        <a:xfrm>
          <a:off x="16357600" y="1094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144018</xdr:rowOff>
    </xdr:from>
    <xdr:to>
      <xdr:col>86</xdr:col>
      <xdr:colOff>25400</xdr:colOff>
      <xdr:row>63</xdr:row>
      <xdr:rowOff>144018</xdr:rowOff>
    </xdr:to>
    <xdr:cxnSp macro="">
      <xdr:nvCxnSpPr>
        <xdr:cNvPr id="507" name="直線コネクタ 506"/>
        <xdr:cNvCxnSpPr/>
      </xdr:nvCxnSpPr>
      <xdr:spPr>
        <a:xfrm>
          <a:off x="16230600" y="1094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12971</xdr:rowOff>
    </xdr:from>
    <xdr:ext cx="405111" cy="259045"/>
    <xdr:sp macro="" textlink="">
      <xdr:nvSpPr>
        <xdr:cNvPr id="508" name="【学校施設】&#10;有形固定資産減価償却率最大値テキスト"/>
        <xdr:cNvSpPr txBox="1"/>
      </xdr:nvSpPr>
      <xdr:spPr>
        <a:xfrm>
          <a:off x="16357600" y="9271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66294</xdr:rowOff>
    </xdr:from>
    <xdr:to>
      <xdr:col>86</xdr:col>
      <xdr:colOff>25400</xdr:colOff>
      <xdr:row>55</xdr:row>
      <xdr:rowOff>66294</xdr:rowOff>
    </xdr:to>
    <xdr:cxnSp macro="">
      <xdr:nvCxnSpPr>
        <xdr:cNvPr id="509" name="直線コネクタ 508"/>
        <xdr:cNvCxnSpPr/>
      </xdr:nvCxnSpPr>
      <xdr:spPr>
        <a:xfrm>
          <a:off x="16230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510" name="【学校施設】&#10;有形固定資産減価償却率平均値テキスト"/>
        <xdr:cNvSpPr txBox="1"/>
      </xdr:nvSpPr>
      <xdr:spPr>
        <a:xfrm>
          <a:off x="163576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511" name="フローチャート: 判断 510"/>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512" name="フローチャート: 判断 511"/>
        <xdr:cNvSpPr/>
      </xdr:nvSpPr>
      <xdr:spPr>
        <a:xfrm>
          <a:off x="15430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109220</xdr:rowOff>
    </xdr:from>
    <xdr:to>
      <xdr:col>76</xdr:col>
      <xdr:colOff>165100</xdr:colOff>
      <xdr:row>59</xdr:row>
      <xdr:rowOff>39370</xdr:rowOff>
    </xdr:to>
    <xdr:sp macro="" textlink="">
      <xdr:nvSpPr>
        <xdr:cNvPr id="513" name="フローチャート: 判断 512"/>
        <xdr:cNvSpPr/>
      </xdr:nvSpPr>
      <xdr:spPr>
        <a:xfrm>
          <a:off x="14541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514" name="フローチャート: 判断 513"/>
        <xdr:cNvSpPr/>
      </xdr:nvSpPr>
      <xdr:spPr>
        <a:xfrm>
          <a:off x="13652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159512</xdr:rowOff>
    </xdr:from>
    <xdr:to>
      <xdr:col>67</xdr:col>
      <xdr:colOff>101600</xdr:colOff>
      <xdr:row>57</xdr:row>
      <xdr:rowOff>89662</xdr:rowOff>
    </xdr:to>
    <xdr:sp macro="" textlink="">
      <xdr:nvSpPr>
        <xdr:cNvPr id="515" name="フローチャート: 判断 514"/>
        <xdr:cNvSpPr/>
      </xdr:nvSpPr>
      <xdr:spPr>
        <a:xfrm>
          <a:off x="12763500" y="97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6" name="テキスト ボックス 51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7" name="テキスト ボックス 51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8" name="テキスト ボックス 51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9" name="テキスト ボックス 51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0" name="テキスト ボックス 51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45212</xdr:rowOff>
    </xdr:from>
    <xdr:to>
      <xdr:col>85</xdr:col>
      <xdr:colOff>177800</xdr:colOff>
      <xdr:row>56</xdr:row>
      <xdr:rowOff>146812</xdr:rowOff>
    </xdr:to>
    <xdr:sp macro="" textlink="">
      <xdr:nvSpPr>
        <xdr:cNvPr id="521" name="楕円 520"/>
        <xdr:cNvSpPr/>
      </xdr:nvSpPr>
      <xdr:spPr>
        <a:xfrm>
          <a:off x="16268700" y="964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68089</xdr:rowOff>
    </xdr:from>
    <xdr:ext cx="405111" cy="259045"/>
    <xdr:sp macro="" textlink="">
      <xdr:nvSpPr>
        <xdr:cNvPr id="522" name="【学校施設】&#10;有形固定資産減価償却率該当値テキスト"/>
        <xdr:cNvSpPr txBox="1"/>
      </xdr:nvSpPr>
      <xdr:spPr>
        <a:xfrm>
          <a:off x="16357600" y="9497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95504</xdr:rowOff>
    </xdr:from>
    <xdr:to>
      <xdr:col>81</xdr:col>
      <xdr:colOff>101600</xdr:colOff>
      <xdr:row>57</xdr:row>
      <xdr:rowOff>25654</xdr:rowOff>
    </xdr:to>
    <xdr:sp macro="" textlink="">
      <xdr:nvSpPr>
        <xdr:cNvPr id="523" name="楕円 522"/>
        <xdr:cNvSpPr/>
      </xdr:nvSpPr>
      <xdr:spPr>
        <a:xfrm>
          <a:off x="15430500" y="969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96012</xdr:rowOff>
    </xdr:from>
    <xdr:to>
      <xdr:col>85</xdr:col>
      <xdr:colOff>127000</xdr:colOff>
      <xdr:row>56</xdr:row>
      <xdr:rowOff>146304</xdr:rowOff>
    </xdr:to>
    <xdr:cxnSp macro="">
      <xdr:nvCxnSpPr>
        <xdr:cNvPr id="524" name="直線コネクタ 523"/>
        <xdr:cNvCxnSpPr/>
      </xdr:nvCxnSpPr>
      <xdr:spPr>
        <a:xfrm flipV="1">
          <a:off x="15481300" y="969721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24638</xdr:rowOff>
    </xdr:from>
    <xdr:to>
      <xdr:col>76</xdr:col>
      <xdr:colOff>165100</xdr:colOff>
      <xdr:row>57</xdr:row>
      <xdr:rowOff>126238</xdr:rowOff>
    </xdr:to>
    <xdr:sp macro="" textlink="">
      <xdr:nvSpPr>
        <xdr:cNvPr id="525" name="楕円 524"/>
        <xdr:cNvSpPr/>
      </xdr:nvSpPr>
      <xdr:spPr>
        <a:xfrm>
          <a:off x="14541500" y="97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146304</xdr:rowOff>
    </xdr:from>
    <xdr:to>
      <xdr:col>81</xdr:col>
      <xdr:colOff>50800</xdr:colOff>
      <xdr:row>57</xdr:row>
      <xdr:rowOff>75438</xdr:rowOff>
    </xdr:to>
    <xdr:cxnSp macro="">
      <xdr:nvCxnSpPr>
        <xdr:cNvPr id="526" name="直線コネクタ 525"/>
        <xdr:cNvCxnSpPr/>
      </xdr:nvCxnSpPr>
      <xdr:spPr>
        <a:xfrm flipV="1">
          <a:off x="14592300" y="974750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31496</xdr:rowOff>
    </xdr:from>
    <xdr:to>
      <xdr:col>72</xdr:col>
      <xdr:colOff>38100</xdr:colOff>
      <xdr:row>58</xdr:row>
      <xdr:rowOff>133096</xdr:rowOff>
    </xdr:to>
    <xdr:sp macro="" textlink="">
      <xdr:nvSpPr>
        <xdr:cNvPr id="527" name="楕円 526"/>
        <xdr:cNvSpPr/>
      </xdr:nvSpPr>
      <xdr:spPr>
        <a:xfrm>
          <a:off x="13652500" y="997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75438</xdr:rowOff>
    </xdr:from>
    <xdr:to>
      <xdr:col>76</xdr:col>
      <xdr:colOff>114300</xdr:colOff>
      <xdr:row>58</xdr:row>
      <xdr:rowOff>82296</xdr:rowOff>
    </xdr:to>
    <xdr:cxnSp macro="">
      <xdr:nvCxnSpPr>
        <xdr:cNvPr id="528" name="直線コネクタ 527"/>
        <xdr:cNvCxnSpPr/>
      </xdr:nvCxnSpPr>
      <xdr:spPr>
        <a:xfrm flipV="1">
          <a:off x="13703300" y="9848088"/>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76217</xdr:rowOff>
    </xdr:from>
    <xdr:ext cx="405111" cy="259045"/>
    <xdr:sp macro="" textlink="">
      <xdr:nvSpPr>
        <xdr:cNvPr id="529" name="n_1aveValue【学校施設】&#10;有形固定資産減価償却率"/>
        <xdr:cNvSpPr txBox="1"/>
      </xdr:nvSpPr>
      <xdr:spPr>
        <a:xfrm>
          <a:off x="15266044" y="1019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30497</xdr:rowOff>
    </xdr:from>
    <xdr:ext cx="405111" cy="259045"/>
    <xdr:sp macro="" textlink="">
      <xdr:nvSpPr>
        <xdr:cNvPr id="530" name="n_2aveValue【学校施設】&#10;有形固定資産減価償却率"/>
        <xdr:cNvSpPr txBox="1"/>
      </xdr:nvSpPr>
      <xdr:spPr>
        <a:xfrm>
          <a:off x="1438974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133367</xdr:rowOff>
    </xdr:from>
    <xdr:ext cx="405111" cy="259045"/>
    <xdr:sp macro="" textlink="">
      <xdr:nvSpPr>
        <xdr:cNvPr id="531" name="n_3aveValue【学校施設】&#10;有形固定資産減価償却率"/>
        <xdr:cNvSpPr txBox="1"/>
      </xdr:nvSpPr>
      <xdr:spPr>
        <a:xfrm>
          <a:off x="13500744" y="1007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106189</xdr:rowOff>
    </xdr:from>
    <xdr:ext cx="405111" cy="259045"/>
    <xdr:sp macro="" textlink="">
      <xdr:nvSpPr>
        <xdr:cNvPr id="532" name="n_4aveValue【学校施設】&#10;有形固定資産減価償却率"/>
        <xdr:cNvSpPr txBox="1"/>
      </xdr:nvSpPr>
      <xdr:spPr>
        <a:xfrm>
          <a:off x="12611744" y="9535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42181</xdr:rowOff>
    </xdr:from>
    <xdr:ext cx="405111" cy="259045"/>
    <xdr:sp macro="" textlink="">
      <xdr:nvSpPr>
        <xdr:cNvPr id="533" name="n_1mainValue【学校施設】&#10;有形固定資産減価償却率"/>
        <xdr:cNvSpPr txBox="1"/>
      </xdr:nvSpPr>
      <xdr:spPr>
        <a:xfrm>
          <a:off x="15266044" y="947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142765</xdr:rowOff>
    </xdr:from>
    <xdr:ext cx="405111" cy="259045"/>
    <xdr:sp macro="" textlink="">
      <xdr:nvSpPr>
        <xdr:cNvPr id="534" name="n_2mainValue【学校施設】&#10;有形固定資産減価償却率"/>
        <xdr:cNvSpPr txBox="1"/>
      </xdr:nvSpPr>
      <xdr:spPr>
        <a:xfrm>
          <a:off x="14389744" y="957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149623</xdr:rowOff>
    </xdr:from>
    <xdr:ext cx="405111" cy="259045"/>
    <xdr:sp macro="" textlink="">
      <xdr:nvSpPr>
        <xdr:cNvPr id="535" name="n_3mainValue【学校施設】&#10;有形固定資産減価償却率"/>
        <xdr:cNvSpPr txBox="1"/>
      </xdr:nvSpPr>
      <xdr:spPr>
        <a:xfrm>
          <a:off x="13500744" y="975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6" name="正方形/長方形 53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7" name="正方形/長方形 53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8" name="正方形/長方形 53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9" name="正方形/長方形 53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0" name="正方形/長方形 53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1" name="正方形/長方形 54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2" name="正方形/長方形 54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3" name="正方形/長方形 54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4" name="テキスト ボックス 54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5" name="直線コネクタ 54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6" name="テキスト ボックス 545"/>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547" name="直線コネクタ 546"/>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548" name="テキスト ボックス 547"/>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49" name="直線コネクタ 548"/>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50" name="テキスト ボックス 549"/>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551" name="直線コネクタ 550"/>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552" name="テキスト ボックス 551"/>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3" name="直線コネクタ 55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4" name="テキスト ボックス 55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555" name="直線コネクタ 554"/>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556" name="テキスト ボックス 555"/>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57" name="直線コネクタ 556"/>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58" name="テキスト ボックス 557"/>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559" name="直線コネクタ 558"/>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560" name="テキスト ボックス 559"/>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12859</xdr:rowOff>
    </xdr:from>
    <xdr:to>
      <xdr:col>116</xdr:col>
      <xdr:colOff>62864</xdr:colOff>
      <xdr:row>64</xdr:row>
      <xdr:rowOff>7144</xdr:rowOff>
    </xdr:to>
    <xdr:cxnSp macro="">
      <xdr:nvCxnSpPr>
        <xdr:cNvPr id="564" name="直線コネクタ 563"/>
        <xdr:cNvCxnSpPr/>
      </xdr:nvCxnSpPr>
      <xdr:spPr>
        <a:xfrm flipV="1">
          <a:off x="22160864" y="9614059"/>
          <a:ext cx="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10971</xdr:rowOff>
    </xdr:from>
    <xdr:ext cx="469744" cy="259045"/>
    <xdr:sp macro="" textlink="">
      <xdr:nvSpPr>
        <xdr:cNvPr id="565" name="【学校施設】&#10;一人当たり面積最小値テキスト"/>
        <xdr:cNvSpPr txBox="1"/>
      </xdr:nvSpPr>
      <xdr:spPr>
        <a:xfrm>
          <a:off x="22199600" y="10983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7144</xdr:rowOff>
    </xdr:from>
    <xdr:to>
      <xdr:col>116</xdr:col>
      <xdr:colOff>152400</xdr:colOff>
      <xdr:row>64</xdr:row>
      <xdr:rowOff>7144</xdr:rowOff>
    </xdr:to>
    <xdr:cxnSp macro="">
      <xdr:nvCxnSpPr>
        <xdr:cNvPr id="566" name="直線コネクタ 565"/>
        <xdr:cNvCxnSpPr/>
      </xdr:nvCxnSpPr>
      <xdr:spPr>
        <a:xfrm>
          <a:off x="22072600" y="1097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130986</xdr:rowOff>
    </xdr:from>
    <xdr:ext cx="469744" cy="259045"/>
    <xdr:sp macro="" textlink="">
      <xdr:nvSpPr>
        <xdr:cNvPr id="567" name="【学校施設】&#10;一人当たり面積最大値テキスト"/>
        <xdr:cNvSpPr txBox="1"/>
      </xdr:nvSpPr>
      <xdr:spPr>
        <a:xfrm>
          <a:off x="22199600" y="93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12859</xdr:rowOff>
    </xdr:from>
    <xdr:to>
      <xdr:col>116</xdr:col>
      <xdr:colOff>152400</xdr:colOff>
      <xdr:row>56</xdr:row>
      <xdr:rowOff>12859</xdr:rowOff>
    </xdr:to>
    <xdr:cxnSp macro="">
      <xdr:nvCxnSpPr>
        <xdr:cNvPr id="568" name="直線コネクタ 567"/>
        <xdr:cNvCxnSpPr/>
      </xdr:nvCxnSpPr>
      <xdr:spPr>
        <a:xfrm>
          <a:off x="22072600" y="961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130668</xdr:rowOff>
    </xdr:from>
    <xdr:ext cx="469744" cy="259045"/>
    <xdr:sp macro="" textlink="">
      <xdr:nvSpPr>
        <xdr:cNvPr id="569" name="【学校施設】&#10;一人当たり面積平均値テキスト"/>
        <xdr:cNvSpPr txBox="1"/>
      </xdr:nvSpPr>
      <xdr:spPr>
        <a:xfrm>
          <a:off x="22199600" y="10246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107791</xdr:rowOff>
    </xdr:from>
    <xdr:to>
      <xdr:col>116</xdr:col>
      <xdr:colOff>114300</xdr:colOff>
      <xdr:row>61</xdr:row>
      <xdr:rowOff>37941</xdr:rowOff>
    </xdr:to>
    <xdr:sp macro="" textlink="">
      <xdr:nvSpPr>
        <xdr:cNvPr id="570" name="フローチャート: 判断 569"/>
        <xdr:cNvSpPr/>
      </xdr:nvSpPr>
      <xdr:spPr>
        <a:xfrm>
          <a:off x="22110700" y="103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72072</xdr:rowOff>
    </xdr:from>
    <xdr:to>
      <xdr:col>112</xdr:col>
      <xdr:colOff>38100</xdr:colOff>
      <xdr:row>61</xdr:row>
      <xdr:rowOff>2222</xdr:rowOff>
    </xdr:to>
    <xdr:sp macro="" textlink="">
      <xdr:nvSpPr>
        <xdr:cNvPr id="571" name="フローチャート: 判断 570"/>
        <xdr:cNvSpPr/>
      </xdr:nvSpPr>
      <xdr:spPr>
        <a:xfrm>
          <a:off x="21272500" y="103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106363</xdr:rowOff>
    </xdr:from>
    <xdr:to>
      <xdr:col>107</xdr:col>
      <xdr:colOff>101600</xdr:colOff>
      <xdr:row>61</xdr:row>
      <xdr:rowOff>36513</xdr:rowOff>
    </xdr:to>
    <xdr:sp macro="" textlink="">
      <xdr:nvSpPr>
        <xdr:cNvPr id="572" name="フローチャート: 判断 571"/>
        <xdr:cNvSpPr/>
      </xdr:nvSpPr>
      <xdr:spPr>
        <a:xfrm>
          <a:off x="20383500" y="1039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164941</xdr:rowOff>
    </xdr:from>
    <xdr:to>
      <xdr:col>102</xdr:col>
      <xdr:colOff>165100</xdr:colOff>
      <xdr:row>61</xdr:row>
      <xdr:rowOff>95091</xdr:rowOff>
    </xdr:to>
    <xdr:sp macro="" textlink="">
      <xdr:nvSpPr>
        <xdr:cNvPr id="573" name="フローチャート: 判断 572"/>
        <xdr:cNvSpPr/>
      </xdr:nvSpPr>
      <xdr:spPr>
        <a:xfrm>
          <a:off x="19494500" y="1045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152082</xdr:rowOff>
    </xdr:from>
    <xdr:to>
      <xdr:col>98</xdr:col>
      <xdr:colOff>38100</xdr:colOff>
      <xdr:row>61</xdr:row>
      <xdr:rowOff>82232</xdr:rowOff>
    </xdr:to>
    <xdr:sp macro="" textlink="">
      <xdr:nvSpPr>
        <xdr:cNvPr id="574" name="フローチャート: 判断 573"/>
        <xdr:cNvSpPr/>
      </xdr:nvSpPr>
      <xdr:spPr>
        <a:xfrm>
          <a:off x="18605500" y="10439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142081</xdr:rowOff>
    </xdr:from>
    <xdr:to>
      <xdr:col>116</xdr:col>
      <xdr:colOff>114300</xdr:colOff>
      <xdr:row>63</xdr:row>
      <xdr:rowOff>72231</xdr:rowOff>
    </xdr:to>
    <xdr:sp macro="" textlink="">
      <xdr:nvSpPr>
        <xdr:cNvPr id="580" name="楕円 579"/>
        <xdr:cNvSpPr/>
      </xdr:nvSpPr>
      <xdr:spPr>
        <a:xfrm>
          <a:off x="22110700" y="1077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120508</xdr:rowOff>
    </xdr:from>
    <xdr:ext cx="469744" cy="259045"/>
    <xdr:sp macro="" textlink="">
      <xdr:nvSpPr>
        <xdr:cNvPr id="581" name="【学校施設】&#10;一人当たり面積該当値テキスト"/>
        <xdr:cNvSpPr txBox="1"/>
      </xdr:nvSpPr>
      <xdr:spPr>
        <a:xfrm>
          <a:off x="22199600" y="10750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150654</xdr:rowOff>
    </xdr:from>
    <xdr:to>
      <xdr:col>112</xdr:col>
      <xdr:colOff>38100</xdr:colOff>
      <xdr:row>63</xdr:row>
      <xdr:rowOff>80804</xdr:rowOff>
    </xdr:to>
    <xdr:sp macro="" textlink="">
      <xdr:nvSpPr>
        <xdr:cNvPr id="582" name="楕円 581"/>
        <xdr:cNvSpPr/>
      </xdr:nvSpPr>
      <xdr:spPr>
        <a:xfrm>
          <a:off x="21272500" y="1078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21431</xdr:rowOff>
    </xdr:from>
    <xdr:to>
      <xdr:col>116</xdr:col>
      <xdr:colOff>63500</xdr:colOff>
      <xdr:row>63</xdr:row>
      <xdr:rowOff>30004</xdr:rowOff>
    </xdr:to>
    <xdr:cxnSp macro="">
      <xdr:nvCxnSpPr>
        <xdr:cNvPr id="583" name="直線コネクタ 582"/>
        <xdr:cNvCxnSpPr/>
      </xdr:nvCxnSpPr>
      <xdr:spPr>
        <a:xfrm flipV="1">
          <a:off x="21323300" y="10822781"/>
          <a:ext cx="838200" cy="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30638</xdr:rowOff>
    </xdr:from>
    <xdr:to>
      <xdr:col>107</xdr:col>
      <xdr:colOff>101600</xdr:colOff>
      <xdr:row>63</xdr:row>
      <xdr:rowOff>132238</xdr:rowOff>
    </xdr:to>
    <xdr:sp macro="" textlink="">
      <xdr:nvSpPr>
        <xdr:cNvPr id="584" name="楕円 583"/>
        <xdr:cNvSpPr/>
      </xdr:nvSpPr>
      <xdr:spPr>
        <a:xfrm>
          <a:off x="20383500" y="1083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30004</xdr:rowOff>
    </xdr:from>
    <xdr:to>
      <xdr:col>111</xdr:col>
      <xdr:colOff>177800</xdr:colOff>
      <xdr:row>63</xdr:row>
      <xdr:rowOff>81438</xdr:rowOff>
    </xdr:to>
    <xdr:cxnSp macro="">
      <xdr:nvCxnSpPr>
        <xdr:cNvPr id="585" name="直線コネクタ 584"/>
        <xdr:cNvCxnSpPr/>
      </xdr:nvCxnSpPr>
      <xdr:spPr>
        <a:xfrm flipV="1">
          <a:off x="20434300" y="10831354"/>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70644</xdr:rowOff>
    </xdr:from>
    <xdr:to>
      <xdr:col>102</xdr:col>
      <xdr:colOff>165100</xdr:colOff>
      <xdr:row>64</xdr:row>
      <xdr:rowOff>794</xdr:rowOff>
    </xdr:to>
    <xdr:sp macro="" textlink="">
      <xdr:nvSpPr>
        <xdr:cNvPr id="586" name="楕円 585"/>
        <xdr:cNvSpPr/>
      </xdr:nvSpPr>
      <xdr:spPr>
        <a:xfrm>
          <a:off x="19494500" y="1087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81438</xdr:rowOff>
    </xdr:from>
    <xdr:to>
      <xdr:col>107</xdr:col>
      <xdr:colOff>50800</xdr:colOff>
      <xdr:row>63</xdr:row>
      <xdr:rowOff>121444</xdr:rowOff>
    </xdr:to>
    <xdr:cxnSp macro="">
      <xdr:nvCxnSpPr>
        <xdr:cNvPr id="587" name="直線コネクタ 586"/>
        <xdr:cNvCxnSpPr/>
      </xdr:nvCxnSpPr>
      <xdr:spPr>
        <a:xfrm flipV="1">
          <a:off x="19545300" y="10882788"/>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18749</xdr:rowOff>
    </xdr:from>
    <xdr:ext cx="469744" cy="259045"/>
    <xdr:sp macro="" textlink="">
      <xdr:nvSpPr>
        <xdr:cNvPr id="588" name="n_1aveValue【学校施設】&#10;一人当たり面積"/>
        <xdr:cNvSpPr txBox="1"/>
      </xdr:nvSpPr>
      <xdr:spPr>
        <a:xfrm>
          <a:off x="21075727" y="1013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53040</xdr:rowOff>
    </xdr:from>
    <xdr:ext cx="469744" cy="259045"/>
    <xdr:sp macro="" textlink="">
      <xdr:nvSpPr>
        <xdr:cNvPr id="589" name="n_2aveValue【学校施設】&#10;一人当たり面積"/>
        <xdr:cNvSpPr txBox="1"/>
      </xdr:nvSpPr>
      <xdr:spPr>
        <a:xfrm>
          <a:off x="20199427" y="1016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111618</xdr:rowOff>
    </xdr:from>
    <xdr:ext cx="469744" cy="259045"/>
    <xdr:sp macro="" textlink="">
      <xdr:nvSpPr>
        <xdr:cNvPr id="590" name="n_3aveValue【学校施設】&#10;一人当たり面積"/>
        <xdr:cNvSpPr txBox="1"/>
      </xdr:nvSpPr>
      <xdr:spPr>
        <a:xfrm>
          <a:off x="19310427" y="10227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98759</xdr:rowOff>
    </xdr:from>
    <xdr:ext cx="469744" cy="259045"/>
    <xdr:sp macro="" textlink="">
      <xdr:nvSpPr>
        <xdr:cNvPr id="591" name="n_4aveValue【学校施設】&#10;一人当たり面積"/>
        <xdr:cNvSpPr txBox="1"/>
      </xdr:nvSpPr>
      <xdr:spPr>
        <a:xfrm>
          <a:off x="18421427" y="1021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71931</xdr:rowOff>
    </xdr:from>
    <xdr:ext cx="469744" cy="259045"/>
    <xdr:sp macro="" textlink="">
      <xdr:nvSpPr>
        <xdr:cNvPr id="592" name="n_1mainValue【学校施設】&#10;一人当たり面積"/>
        <xdr:cNvSpPr txBox="1"/>
      </xdr:nvSpPr>
      <xdr:spPr>
        <a:xfrm>
          <a:off x="21075727" y="10873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123365</xdr:rowOff>
    </xdr:from>
    <xdr:ext cx="469744" cy="259045"/>
    <xdr:sp macro="" textlink="">
      <xdr:nvSpPr>
        <xdr:cNvPr id="593" name="n_2mainValue【学校施設】&#10;一人当たり面積"/>
        <xdr:cNvSpPr txBox="1"/>
      </xdr:nvSpPr>
      <xdr:spPr>
        <a:xfrm>
          <a:off x="20199427" y="1092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163371</xdr:rowOff>
    </xdr:from>
    <xdr:ext cx="469744" cy="259045"/>
    <xdr:sp macro="" textlink="">
      <xdr:nvSpPr>
        <xdr:cNvPr id="594" name="n_3mainValue【学校施設】&#10;一人当たり面積"/>
        <xdr:cNvSpPr txBox="1"/>
      </xdr:nvSpPr>
      <xdr:spPr>
        <a:xfrm>
          <a:off x="19310427" y="1096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3" name="テキスト ボックス 60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4" name="直線コネクタ 60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5" name="テキスト ボックス 604"/>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6" name="直線コネクタ 60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7" name="テキスト ボックス 606"/>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8" name="直線コネクタ 60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9" name="テキスト ボックス 60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0" name="直線コネクタ 60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1" name="テキスト ボックス 61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2" name="直線コネクタ 61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3" name="テキスト ボックス 61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4" name="直線コネクタ 61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5" name="テキスト ボックス 614"/>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6" name="直線コネクタ 61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7" name="テキスト ボックス 616"/>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91439</xdr:rowOff>
    </xdr:from>
    <xdr:to>
      <xdr:col>85</xdr:col>
      <xdr:colOff>126364</xdr:colOff>
      <xdr:row>86</xdr:row>
      <xdr:rowOff>114300</xdr:rowOff>
    </xdr:to>
    <xdr:cxnSp macro="">
      <xdr:nvCxnSpPr>
        <xdr:cNvPr id="619" name="直線コネクタ 618"/>
        <xdr:cNvCxnSpPr/>
      </xdr:nvCxnSpPr>
      <xdr:spPr>
        <a:xfrm flipV="1">
          <a:off x="16318864" y="13635989"/>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20"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21" name="直線コネクタ 620"/>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38116</xdr:rowOff>
    </xdr:from>
    <xdr:ext cx="405111" cy="259045"/>
    <xdr:sp macro="" textlink="">
      <xdr:nvSpPr>
        <xdr:cNvPr id="622" name="【児童館】&#10;有形固定資産減価償却率最大値テキスト"/>
        <xdr:cNvSpPr txBox="1"/>
      </xdr:nvSpPr>
      <xdr:spPr>
        <a:xfrm>
          <a:off x="16357600" y="13411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91439</xdr:rowOff>
    </xdr:from>
    <xdr:to>
      <xdr:col>86</xdr:col>
      <xdr:colOff>25400</xdr:colOff>
      <xdr:row>79</xdr:row>
      <xdr:rowOff>91439</xdr:rowOff>
    </xdr:to>
    <xdr:cxnSp macro="">
      <xdr:nvCxnSpPr>
        <xdr:cNvPr id="623" name="直線コネクタ 622"/>
        <xdr:cNvCxnSpPr/>
      </xdr:nvCxnSpPr>
      <xdr:spPr>
        <a:xfrm>
          <a:off x="16230600" y="1363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1922</xdr:rowOff>
    </xdr:from>
    <xdr:ext cx="405111" cy="259045"/>
    <xdr:sp macro="" textlink="">
      <xdr:nvSpPr>
        <xdr:cNvPr id="624" name="【児童館】&#10;有形固定資産減価償却率平均値テキスト"/>
        <xdr:cNvSpPr txBox="1"/>
      </xdr:nvSpPr>
      <xdr:spPr>
        <a:xfrm>
          <a:off x="16357600" y="13889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23495</xdr:rowOff>
    </xdr:from>
    <xdr:to>
      <xdr:col>85</xdr:col>
      <xdr:colOff>177800</xdr:colOff>
      <xdr:row>81</xdr:row>
      <xdr:rowOff>125095</xdr:rowOff>
    </xdr:to>
    <xdr:sp macro="" textlink="">
      <xdr:nvSpPr>
        <xdr:cNvPr id="625" name="フローチャート: 判断 624"/>
        <xdr:cNvSpPr/>
      </xdr:nvSpPr>
      <xdr:spPr>
        <a:xfrm>
          <a:off x="162687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4445</xdr:rowOff>
    </xdr:from>
    <xdr:to>
      <xdr:col>81</xdr:col>
      <xdr:colOff>101600</xdr:colOff>
      <xdr:row>81</xdr:row>
      <xdr:rowOff>106045</xdr:rowOff>
    </xdr:to>
    <xdr:sp macro="" textlink="">
      <xdr:nvSpPr>
        <xdr:cNvPr id="626" name="フローチャート: 判断 625"/>
        <xdr:cNvSpPr/>
      </xdr:nvSpPr>
      <xdr:spPr>
        <a:xfrm>
          <a:off x="15430500" y="1389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151130</xdr:rowOff>
    </xdr:from>
    <xdr:to>
      <xdr:col>76</xdr:col>
      <xdr:colOff>165100</xdr:colOff>
      <xdr:row>81</xdr:row>
      <xdr:rowOff>81280</xdr:rowOff>
    </xdr:to>
    <xdr:sp macro="" textlink="">
      <xdr:nvSpPr>
        <xdr:cNvPr id="627" name="フローチャート: 判断 626"/>
        <xdr:cNvSpPr/>
      </xdr:nvSpPr>
      <xdr:spPr>
        <a:xfrm>
          <a:off x="145415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79</xdr:row>
      <xdr:rowOff>151130</xdr:rowOff>
    </xdr:from>
    <xdr:to>
      <xdr:col>72</xdr:col>
      <xdr:colOff>38100</xdr:colOff>
      <xdr:row>80</xdr:row>
      <xdr:rowOff>81280</xdr:rowOff>
    </xdr:to>
    <xdr:sp macro="" textlink="">
      <xdr:nvSpPr>
        <xdr:cNvPr id="628" name="フローチャート: 判断 627"/>
        <xdr:cNvSpPr/>
      </xdr:nvSpPr>
      <xdr:spPr>
        <a:xfrm>
          <a:off x="13652500" y="1369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84455</xdr:rowOff>
    </xdr:from>
    <xdr:to>
      <xdr:col>67</xdr:col>
      <xdr:colOff>101600</xdr:colOff>
      <xdr:row>82</xdr:row>
      <xdr:rowOff>14605</xdr:rowOff>
    </xdr:to>
    <xdr:sp macro="" textlink="">
      <xdr:nvSpPr>
        <xdr:cNvPr id="629" name="フローチャート: 判断 628"/>
        <xdr:cNvSpPr/>
      </xdr:nvSpPr>
      <xdr:spPr>
        <a:xfrm>
          <a:off x="12763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0" name="テキスト ボックス 6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1" name="テキスト ボックス 6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2" name="テキスト ボックス 6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3" name="テキスト ボックス 6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4" name="テキスト ボックス 6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122555</xdr:rowOff>
    </xdr:from>
    <xdr:to>
      <xdr:col>85</xdr:col>
      <xdr:colOff>177800</xdr:colOff>
      <xdr:row>80</xdr:row>
      <xdr:rowOff>52705</xdr:rowOff>
    </xdr:to>
    <xdr:sp macro="" textlink="">
      <xdr:nvSpPr>
        <xdr:cNvPr id="635" name="楕円 634"/>
        <xdr:cNvSpPr/>
      </xdr:nvSpPr>
      <xdr:spPr>
        <a:xfrm>
          <a:off x="16268700" y="1366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37482</xdr:rowOff>
    </xdr:from>
    <xdr:ext cx="405111" cy="259045"/>
    <xdr:sp macro="" textlink="">
      <xdr:nvSpPr>
        <xdr:cNvPr id="636" name="【児童館】&#10;有形固定資産減価償却率該当値テキスト"/>
        <xdr:cNvSpPr txBox="1"/>
      </xdr:nvSpPr>
      <xdr:spPr>
        <a:xfrm>
          <a:off x="16357600" y="13582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40639</xdr:rowOff>
    </xdr:from>
    <xdr:to>
      <xdr:col>81</xdr:col>
      <xdr:colOff>101600</xdr:colOff>
      <xdr:row>78</xdr:row>
      <xdr:rowOff>142239</xdr:rowOff>
    </xdr:to>
    <xdr:sp macro="" textlink="">
      <xdr:nvSpPr>
        <xdr:cNvPr id="637" name="楕円 636"/>
        <xdr:cNvSpPr/>
      </xdr:nvSpPr>
      <xdr:spPr>
        <a:xfrm>
          <a:off x="15430500" y="134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91439</xdr:rowOff>
    </xdr:from>
    <xdr:to>
      <xdr:col>85</xdr:col>
      <xdr:colOff>127000</xdr:colOff>
      <xdr:row>80</xdr:row>
      <xdr:rowOff>1905</xdr:rowOff>
    </xdr:to>
    <xdr:cxnSp macro="">
      <xdr:nvCxnSpPr>
        <xdr:cNvPr id="638" name="直線コネクタ 637"/>
        <xdr:cNvCxnSpPr/>
      </xdr:nvCxnSpPr>
      <xdr:spPr>
        <a:xfrm>
          <a:off x="15481300" y="13464539"/>
          <a:ext cx="838200" cy="25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40639</xdr:rowOff>
    </xdr:from>
    <xdr:to>
      <xdr:col>76</xdr:col>
      <xdr:colOff>165100</xdr:colOff>
      <xdr:row>78</xdr:row>
      <xdr:rowOff>142239</xdr:rowOff>
    </xdr:to>
    <xdr:sp macro="" textlink="">
      <xdr:nvSpPr>
        <xdr:cNvPr id="639" name="楕円 638"/>
        <xdr:cNvSpPr/>
      </xdr:nvSpPr>
      <xdr:spPr>
        <a:xfrm>
          <a:off x="14541500" y="1341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91439</xdr:rowOff>
    </xdr:from>
    <xdr:to>
      <xdr:col>81</xdr:col>
      <xdr:colOff>50800</xdr:colOff>
      <xdr:row>78</xdr:row>
      <xdr:rowOff>91439</xdr:rowOff>
    </xdr:to>
    <xdr:cxnSp macro="">
      <xdr:nvCxnSpPr>
        <xdr:cNvPr id="640" name="直線コネクタ 639"/>
        <xdr:cNvCxnSpPr/>
      </xdr:nvCxnSpPr>
      <xdr:spPr>
        <a:xfrm>
          <a:off x="14592300" y="13464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170180</xdr:rowOff>
    </xdr:from>
    <xdr:to>
      <xdr:col>72</xdr:col>
      <xdr:colOff>38100</xdr:colOff>
      <xdr:row>78</xdr:row>
      <xdr:rowOff>100330</xdr:rowOff>
    </xdr:to>
    <xdr:sp macro="" textlink="">
      <xdr:nvSpPr>
        <xdr:cNvPr id="641" name="楕円 640"/>
        <xdr:cNvSpPr/>
      </xdr:nvSpPr>
      <xdr:spPr>
        <a:xfrm>
          <a:off x="13652500" y="1337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49530</xdr:rowOff>
    </xdr:from>
    <xdr:to>
      <xdr:col>76</xdr:col>
      <xdr:colOff>114300</xdr:colOff>
      <xdr:row>78</xdr:row>
      <xdr:rowOff>91439</xdr:rowOff>
    </xdr:to>
    <xdr:cxnSp macro="">
      <xdr:nvCxnSpPr>
        <xdr:cNvPr id="642" name="直線コネクタ 641"/>
        <xdr:cNvCxnSpPr/>
      </xdr:nvCxnSpPr>
      <xdr:spPr>
        <a:xfrm>
          <a:off x="13703300" y="134226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97172</xdr:rowOff>
    </xdr:from>
    <xdr:ext cx="405111" cy="259045"/>
    <xdr:sp macro="" textlink="">
      <xdr:nvSpPr>
        <xdr:cNvPr id="643" name="n_1aveValue【児童館】&#10;有形固定資産減価償却率"/>
        <xdr:cNvSpPr txBox="1"/>
      </xdr:nvSpPr>
      <xdr:spPr>
        <a:xfrm>
          <a:off x="152660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72407</xdr:rowOff>
    </xdr:from>
    <xdr:ext cx="405111" cy="259045"/>
    <xdr:sp macro="" textlink="">
      <xdr:nvSpPr>
        <xdr:cNvPr id="644" name="n_2aveValue【児童館】&#10;有形固定資産減価償却率"/>
        <xdr:cNvSpPr txBox="1"/>
      </xdr:nvSpPr>
      <xdr:spPr>
        <a:xfrm>
          <a:off x="14389744" y="1395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72407</xdr:rowOff>
    </xdr:from>
    <xdr:ext cx="405111" cy="259045"/>
    <xdr:sp macro="" textlink="">
      <xdr:nvSpPr>
        <xdr:cNvPr id="645" name="n_3aveValue【児童館】&#10;有形固定資産減価償却率"/>
        <xdr:cNvSpPr txBox="1"/>
      </xdr:nvSpPr>
      <xdr:spPr>
        <a:xfrm>
          <a:off x="13500744" y="13788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31132</xdr:rowOff>
    </xdr:from>
    <xdr:ext cx="405111" cy="259045"/>
    <xdr:sp macro="" textlink="">
      <xdr:nvSpPr>
        <xdr:cNvPr id="646" name="n_4aveValue【児童館】&#10;有形固定資産減価償却率"/>
        <xdr:cNvSpPr txBox="1"/>
      </xdr:nvSpPr>
      <xdr:spPr>
        <a:xfrm>
          <a:off x="12611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158766</xdr:rowOff>
    </xdr:from>
    <xdr:ext cx="405111" cy="259045"/>
    <xdr:sp macro="" textlink="">
      <xdr:nvSpPr>
        <xdr:cNvPr id="647" name="n_1mainValue【児童館】&#10;有形固定資産減価償却率"/>
        <xdr:cNvSpPr txBox="1"/>
      </xdr:nvSpPr>
      <xdr:spPr>
        <a:xfrm>
          <a:off x="15266044" y="1318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158766</xdr:rowOff>
    </xdr:from>
    <xdr:ext cx="405111" cy="259045"/>
    <xdr:sp macro="" textlink="">
      <xdr:nvSpPr>
        <xdr:cNvPr id="648" name="n_2mainValue【児童館】&#10;有形固定資産減価償却率"/>
        <xdr:cNvSpPr txBox="1"/>
      </xdr:nvSpPr>
      <xdr:spPr>
        <a:xfrm>
          <a:off x="14389744" y="1318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116857</xdr:rowOff>
    </xdr:from>
    <xdr:ext cx="405111" cy="259045"/>
    <xdr:sp macro="" textlink="">
      <xdr:nvSpPr>
        <xdr:cNvPr id="649" name="n_3mainValue【児童館】&#10;有形固定資産減価償却率"/>
        <xdr:cNvSpPr txBox="1"/>
      </xdr:nvSpPr>
      <xdr:spPr>
        <a:xfrm>
          <a:off x="13500744" y="1314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0" name="正方形/長方形 64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1" name="正方形/長方形 65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2" name="正方形/長方形 65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3" name="正方形/長方形 65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4" name="正方形/長方形 65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5" name="正方形/長方形 65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6" name="正方形/長方形 65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7" name="正方形/長方形 65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8" name="テキスト ボックス 65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9" name="直線コネクタ 65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0" name="直線コネクタ 65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1" name="テキスト ボックス 66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2" name="直線コネクタ 66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3" name="テキスト ボックス 66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4" name="直線コネクタ 66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5" name="テキスト ボックス 66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6" name="直線コネクタ 66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7" name="テキスト ボックス 66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8" name="直線コネクタ 66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9" name="テキスト ボックス 66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0" name="直線コネクタ 66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1" name="テキスト ボックス 67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19050</xdr:rowOff>
    </xdr:from>
    <xdr:to>
      <xdr:col>116</xdr:col>
      <xdr:colOff>62864</xdr:colOff>
      <xdr:row>86</xdr:row>
      <xdr:rowOff>38100</xdr:rowOff>
    </xdr:to>
    <xdr:cxnSp macro="">
      <xdr:nvCxnSpPr>
        <xdr:cNvPr id="673" name="直線コネクタ 672"/>
        <xdr:cNvCxnSpPr/>
      </xdr:nvCxnSpPr>
      <xdr:spPr>
        <a:xfrm flipV="1">
          <a:off x="22160864" y="13220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41927</xdr:rowOff>
    </xdr:from>
    <xdr:ext cx="469744" cy="259045"/>
    <xdr:sp macro="" textlink="">
      <xdr:nvSpPr>
        <xdr:cNvPr id="674" name="【児童館】&#10;一人当たり面積最小値テキスト"/>
        <xdr:cNvSpPr txBox="1"/>
      </xdr:nvSpPr>
      <xdr:spPr>
        <a:xfrm>
          <a:off x="22199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675" name="直線コネクタ 674"/>
        <xdr:cNvCxnSpPr/>
      </xdr:nvCxnSpPr>
      <xdr:spPr>
        <a:xfrm>
          <a:off x="22072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137177</xdr:rowOff>
    </xdr:from>
    <xdr:ext cx="469744" cy="259045"/>
    <xdr:sp macro="" textlink="">
      <xdr:nvSpPr>
        <xdr:cNvPr id="676" name="【児童館】&#10;一人当たり面積最大値テキスト"/>
        <xdr:cNvSpPr txBox="1"/>
      </xdr:nvSpPr>
      <xdr:spPr>
        <a:xfrm>
          <a:off x="22199600" y="129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19050</xdr:rowOff>
    </xdr:from>
    <xdr:to>
      <xdr:col>116</xdr:col>
      <xdr:colOff>152400</xdr:colOff>
      <xdr:row>77</xdr:row>
      <xdr:rowOff>19050</xdr:rowOff>
    </xdr:to>
    <xdr:cxnSp macro="">
      <xdr:nvCxnSpPr>
        <xdr:cNvPr id="677" name="直線コネクタ 676"/>
        <xdr:cNvCxnSpPr/>
      </xdr:nvCxnSpPr>
      <xdr:spPr>
        <a:xfrm>
          <a:off x="22072600" y="1322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48277</xdr:rowOff>
    </xdr:from>
    <xdr:ext cx="469744" cy="259045"/>
    <xdr:sp macro="" textlink="">
      <xdr:nvSpPr>
        <xdr:cNvPr id="678" name="【児童館】&#10;一人当たり面積平均値テキスト"/>
        <xdr:cNvSpPr txBox="1"/>
      </xdr:nvSpPr>
      <xdr:spPr>
        <a:xfrm>
          <a:off x="22199600" y="1427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25400</xdr:rowOff>
    </xdr:from>
    <xdr:to>
      <xdr:col>116</xdr:col>
      <xdr:colOff>114300</xdr:colOff>
      <xdr:row>84</xdr:row>
      <xdr:rowOff>127000</xdr:rowOff>
    </xdr:to>
    <xdr:sp macro="" textlink="">
      <xdr:nvSpPr>
        <xdr:cNvPr id="679" name="フローチャート: 判断 678"/>
        <xdr:cNvSpPr/>
      </xdr:nvSpPr>
      <xdr:spPr>
        <a:xfrm>
          <a:off x="22110700" y="1442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80" name="フローチャート: 判断 679"/>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158750</xdr:rowOff>
    </xdr:from>
    <xdr:to>
      <xdr:col>107</xdr:col>
      <xdr:colOff>101600</xdr:colOff>
      <xdr:row>84</xdr:row>
      <xdr:rowOff>88900</xdr:rowOff>
    </xdr:to>
    <xdr:sp macro="" textlink="">
      <xdr:nvSpPr>
        <xdr:cNvPr id="681" name="フローチャート: 判断 680"/>
        <xdr:cNvSpPr/>
      </xdr:nvSpPr>
      <xdr:spPr>
        <a:xfrm>
          <a:off x="20383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682" name="フローチャート: 判断 681"/>
        <xdr:cNvSpPr/>
      </xdr:nvSpPr>
      <xdr:spPr>
        <a:xfrm>
          <a:off x="19494500" y="1454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683" name="フローチャート: 判断 682"/>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4" name="テキスト ボックス 68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5" name="テキスト ボックス 68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6" name="テキスト ボックス 68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7" name="テキスト ボックス 68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8" name="テキスト ボックス 68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158750</xdr:rowOff>
    </xdr:from>
    <xdr:to>
      <xdr:col>116</xdr:col>
      <xdr:colOff>114300</xdr:colOff>
      <xdr:row>86</xdr:row>
      <xdr:rowOff>88900</xdr:rowOff>
    </xdr:to>
    <xdr:sp macro="" textlink="">
      <xdr:nvSpPr>
        <xdr:cNvPr id="689" name="楕円 688"/>
        <xdr:cNvSpPr/>
      </xdr:nvSpPr>
      <xdr:spPr>
        <a:xfrm>
          <a:off x="221107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73677</xdr:rowOff>
    </xdr:from>
    <xdr:ext cx="469744" cy="259045"/>
    <xdr:sp macro="" textlink="">
      <xdr:nvSpPr>
        <xdr:cNvPr id="690" name="【児童館】&#10;一人当たり面積該当値テキスト"/>
        <xdr:cNvSpPr txBox="1"/>
      </xdr:nvSpPr>
      <xdr:spPr>
        <a:xfrm>
          <a:off x="22199600" y="1464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158750</xdr:rowOff>
    </xdr:from>
    <xdr:to>
      <xdr:col>112</xdr:col>
      <xdr:colOff>38100</xdr:colOff>
      <xdr:row>86</xdr:row>
      <xdr:rowOff>88900</xdr:rowOff>
    </xdr:to>
    <xdr:sp macro="" textlink="">
      <xdr:nvSpPr>
        <xdr:cNvPr id="691" name="楕円 690"/>
        <xdr:cNvSpPr/>
      </xdr:nvSpPr>
      <xdr:spPr>
        <a:xfrm>
          <a:off x="21272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38100</xdr:rowOff>
    </xdr:from>
    <xdr:to>
      <xdr:col>116</xdr:col>
      <xdr:colOff>63500</xdr:colOff>
      <xdr:row>86</xdr:row>
      <xdr:rowOff>38100</xdr:rowOff>
    </xdr:to>
    <xdr:cxnSp macro="">
      <xdr:nvCxnSpPr>
        <xdr:cNvPr id="692" name="直線コネクタ 691"/>
        <xdr:cNvCxnSpPr/>
      </xdr:nvCxnSpPr>
      <xdr:spPr>
        <a:xfrm>
          <a:off x="21323300" y="1478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158750</xdr:rowOff>
    </xdr:from>
    <xdr:to>
      <xdr:col>107</xdr:col>
      <xdr:colOff>101600</xdr:colOff>
      <xdr:row>86</xdr:row>
      <xdr:rowOff>88900</xdr:rowOff>
    </xdr:to>
    <xdr:sp macro="" textlink="">
      <xdr:nvSpPr>
        <xdr:cNvPr id="693" name="楕円 692"/>
        <xdr:cNvSpPr/>
      </xdr:nvSpPr>
      <xdr:spPr>
        <a:xfrm>
          <a:off x="20383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38100</xdr:rowOff>
    </xdr:from>
    <xdr:to>
      <xdr:col>111</xdr:col>
      <xdr:colOff>177800</xdr:colOff>
      <xdr:row>86</xdr:row>
      <xdr:rowOff>38100</xdr:rowOff>
    </xdr:to>
    <xdr:cxnSp macro="">
      <xdr:nvCxnSpPr>
        <xdr:cNvPr id="694" name="直線コネクタ 693"/>
        <xdr:cNvCxnSpPr/>
      </xdr:nvCxnSpPr>
      <xdr:spPr>
        <a:xfrm>
          <a:off x="20434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158750</xdr:rowOff>
    </xdr:from>
    <xdr:to>
      <xdr:col>102</xdr:col>
      <xdr:colOff>165100</xdr:colOff>
      <xdr:row>86</xdr:row>
      <xdr:rowOff>88900</xdr:rowOff>
    </xdr:to>
    <xdr:sp macro="" textlink="">
      <xdr:nvSpPr>
        <xdr:cNvPr id="695" name="楕円 694"/>
        <xdr:cNvSpPr/>
      </xdr:nvSpPr>
      <xdr:spPr>
        <a:xfrm>
          <a:off x="19494500" y="1473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38100</xdr:rowOff>
    </xdr:from>
    <xdr:to>
      <xdr:col>107</xdr:col>
      <xdr:colOff>50800</xdr:colOff>
      <xdr:row>86</xdr:row>
      <xdr:rowOff>38100</xdr:rowOff>
    </xdr:to>
    <xdr:cxnSp macro="">
      <xdr:nvCxnSpPr>
        <xdr:cNvPr id="696" name="直線コネクタ 695"/>
        <xdr:cNvCxnSpPr/>
      </xdr:nvCxnSpPr>
      <xdr:spPr>
        <a:xfrm>
          <a:off x="19545300" y="1478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697"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105427</xdr:rowOff>
    </xdr:from>
    <xdr:ext cx="469744" cy="259045"/>
    <xdr:sp macro="" textlink="">
      <xdr:nvSpPr>
        <xdr:cNvPr id="698" name="n_2aveValue【児童館】&#10;一人当たり面積"/>
        <xdr:cNvSpPr txBox="1"/>
      </xdr:nvSpPr>
      <xdr:spPr>
        <a:xfrm>
          <a:off x="20199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86377</xdr:rowOff>
    </xdr:from>
    <xdr:ext cx="469744" cy="259045"/>
    <xdr:sp macro="" textlink="">
      <xdr:nvSpPr>
        <xdr:cNvPr id="699" name="n_3aveValue【児童館】&#10;一人当たり面積"/>
        <xdr:cNvSpPr txBox="1"/>
      </xdr:nvSpPr>
      <xdr:spPr>
        <a:xfrm>
          <a:off x="19310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00" name="n_4aveValue【児童館】&#10;一人当たり面積"/>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80027</xdr:rowOff>
    </xdr:from>
    <xdr:ext cx="469744" cy="259045"/>
    <xdr:sp macro="" textlink="">
      <xdr:nvSpPr>
        <xdr:cNvPr id="701" name="n_1mainValue【児童館】&#10;一人当たり面積"/>
        <xdr:cNvSpPr txBox="1"/>
      </xdr:nvSpPr>
      <xdr:spPr>
        <a:xfrm>
          <a:off x="210757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80027</xdr:rowOff>
    </xdr:from>
    <xdr:ext cx="469744" cy="259045"/>
    <xdr:sp macro="" textlink="">
      <xdr:nvSpPr>
        <xdr:cNvPr id="702" name="n_2mainValue【児童館】&#10;一人当たり面積"/>
        <xdr:cNvSpPr txBox="1"/>
      </xdr:nvSpPr>
      <xdr:spPr>
        <a:xfrm>
          <a:off x="20199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80027</xdr:rowOff>
    </xdr:from>
    <xdr:ext cx="469744" cy="259045"/>
    <xdr:sp macro="" textlink="">
      <xdr:nvSpPr>
        <xdr:cNvPr id="703" name="n_3mainValue【児童館】&#10;一人当たり面積"/>
        <xdr:cNvSpPr txBox="1"/>
      </xdr:nvSpPr>
      <xdr:spPr>
        <a:xfrm>
          <a:off x="19310427"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4" name="正方形/長方形 70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5" name="正方形/長方形 70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6" name="正方形/長方形 70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7" name="正方形/長方形 70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8" name="正方形/長方形 70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9" name="正方形/長方形 70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0" name="正方形/長方形 70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1" name="正方形/長方形 710"/>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12" name="正方形/長方形 71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3" name="正方形/長方形 71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4" name="正方形/長方形 71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5" name="正方形/長方形 71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6" name="正方形/長方形 71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7" name="正方形/長方形 71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8" name="正方形/長方形 71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9" name="正方形/長方形 71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類似団体平均と比較して有形固定資産減価償却率が特に高くなっているのは，公営住宅である。また，平成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年度と比較すると学校施設のみ</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ポイントの低下がみられる。</a:t>
          </a:r>
          <a:endParaRPr lang="ja-JP" altLang="ja-JP" sz="1400">
            <a:effectLst/>
          </a:endParaRPr>
        </a:p>
        <a:p>
          <a:r>
            <a:rPr kumimoji="1" lang="ja-JP" altLang="ja-JP" sz="1100">
              <a:solidFill>
                <a:schemeClr val="dk1"/>
              </a:solidFill>
              <a:effectLst/>
              <a:latin typeface="+mn-lt"/>
              <a:ea typeface="+mn-ea"/>
              <a:cs typeface="+mn-cs"/>
            </a:rPr>
            <a:t>　公営住宅については，市営住宅全体の老朽化が進んでいるため，類似団体平均を</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ポイント上回っている。空き室もあることから，既存住宅に対して長寿命化計画を策定し，存続する住宅に対しては補修工事等の必要な手当てをするとともに，老朽化が著しい住宅は解体を進め，適正な戸数となるよう管理していく。また，学校施設については，耐震補強等の整施設備</a:t>
          </a:r>
          <a:r>
            <a:rPr kumimoji="1" lang="ja-JP" altLang="en-US" sz="1100">
              <a:solidFill>
                <a:schemeClr val="dk1"/>
              </a:solidFill>
              <a:effectLst/>
              <a:latin typeface="+mn-lt"/>
              <a:ea typeface="+mn-ea"/>
              <a:cs typeface="+mn-cs"/>
            </a:rPr>
            <a:t>が完了したこと，さらに各学校の給食調理場整備等</a:t>
          </a:r>
          <a:r>
            <a:rPr kumimoji="1" lang="ja-JP" altLang="ja-JP" sz="1100">
              <a:solidFill>
                <a:schemeClr val="dk1"/>
              </a:solidFill>
              <a:effectLst/>
              <a:latin typeface="+mn-lt"/>
              <a:ea typeface="+mn-ea"/>
              <a:cs typeface="+mn-cs"/>
            </a:rPr>
            <a:t>が進</a:t>
          </a:r>
          <a:r>
            <a:rPr kumimoji="1" lang="ja-JP" altLang="en-US" sz="1100">
              <a:solidFill>
                <a:schemeClr val="dk1"/>
              </a:solidFill>
              <a:effectLst/>
              <a:latin typeface="+mn-lt"/>
              <a:ea typeface="+mn-ea"/>
              <a:cs typeface="+mn-cs"/>
            </a:rPr>
            <a:t>んでいることなどから，毎年度，</a:t>
          </a:r>
          <a:r>
            <a:rPr kumimoji="1" lang="ja-JP" altLang="ja-JP" sz="1100">
              <a:solidFill>
                <a:schemeClr val="dk1"/>
              </a:solidFill>
              <a:effectLst/>
              <a:latin typeface="+mn-lt"/>
              <a:ea typeface="+mn-ea"/>
              <a:cs typeface="+mn-cs"/>
            </a:rPr>
            <a:t>減価償却</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開始</a:t>
          </a:r>
          <a:r>
            <a:rPr kumimoji="1" lang="ja-JP" altLang="en-US" sz="1100">
              <a:solidFill>
                <a:schemeClr val="dk1"/>
              </a:solidFill>
              <a:effectLst/>
              <a:latin typeface="+mn-lt"/>
              <a:ea typeface="+mn-ea"/>
              <a:cs typeface="+mn-cs"/>
            </a:rPr>
            <a:t>間もない</a:t>
          </a:r>
          <a:r>
            <a:rPr kumimoji="1" lang="ja-JP" altLang="ja-JP" sz="1100">
              <a:solidFill>
                <a:schemeClr val="dk1"/>
              </a:solidFill>
              <a:effectLst/>
              <a:latin typeface="+mn-lt"/>
              <a:ea typeface="+mn-ea"/>
              <a:cs typeface="+mn-cs"/>
            </a:rPr>
            <a:t>資産</a:t>
          </a:r>
          <a:r>
            <a:rPr kumimoji="1" lang="ja-JP" altLang="en-US" sz="1100">
              <a:solidFill>
                <a:schemeClr val="dk1"/>
              </a:solidFill>
              <a:effectLst/>
              <a:latin typeface="+mn-lt"/>
              <a:ea typeface="+mn-ea"/>
              <a:cs typeface="+mn-cs"/>
            </a:rPr>
            <a:t>が追加され</a:t>
          </a:r>
          <a:r>
            <a:rPr kumimoji="1" lang="ja-JP" altLang="ja-JP" sz="1100">
              <a:solidFill>
                <a:schemeClr val="dk1"/>
              </a:solidFill>
              <a:effectLst/>
              <a:latin typeface="+mn-lt"/>
              <a:ea typeface="+mn-ea"/>
              <a:cs typeface="+mn-cs"/>
            </a:rPr>
            <a:t>，ポイントの低下につながっている。</a:t>
          </a:r>
          <a:endParaRPr lang="ja-JP" altLang="ja-JP" sz="1400">
            <a:effectLst/>
          </a:endParaRPr>
        </a:p>
        <a:p>
          <a:r>
            <a:rPr kumimoji="1" lang="ja-JP" altLang="ja-JP" sz="1100">
              <a:solidFill>
                <a:schemeClr val="dk1"/>
              </a:solidFill>
              <a:effectLst/>
              <a:latin typeface="+mn-lt"/>
              <a:ea typeface="+mn-ea"/>
              <a:cs typeface="+mn-cs"/>
            </a:rPr>
            <a:t>　一人当たり面積については，公営住宅のみ類似団体平均を上回っている状況にあるが，その他の施設類型に属する施設についても，類似団体平均との比較のみならず，当市の現状に則した適正規模を考慮しながら今後の整備等について検討を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茨城県ひたちなか市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158,660
156,890
99.96
59,753,353
57,218,343
1,917,239
29,616,861
62,263,355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89535</xdr:rowOff>
    </xdr:from>
    <xdr:to>
      <xdr:col>24</xdr:col>
      <xdr:colOff>62865</xdr:colOff>
      <xdr:row>42</xdr:row>
      <xdr:rowOff>26670</xdr:rowOff>
    </xdr:to>
    <xdr:cxnSp macro="">
      <xdr:nvCxnSpPr>
        <xdr:cNvPr id="56" name="直線コネクタ 55"/>
        <xdr:cNvCxnSpPr/>
      </xdr:nvCxnSpPr>
      <xdr:spPr>
        <a:xfrm flipV="1">
          <a:off x="4634865" y="5918835"/>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7" name="【図書館】&#10;有形固定資産減価償却率最小値テキスト"/>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8" name="直線コネクタ 57"/>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36212</xdr:rowOff>
    </xdr:from>
    <xdr:ext cx="405111" cy="259045"/>
    <xdr:sp macro="" textlink="">
      <xdr:nvSpPr>
        <xdr:cNvPr id="59" name="【図書館】&#10;有形固定資産減価償却率最大値テキスト"/>
        <xdr:cNvSpPr txBox="1"/>
      </xdr:nvSpPr>
      <xdr:spPr>
        <a:xfrm>
          <a:off x="4673600" y="5694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89535</xdr:rowOff>
    </xdr:from>
    <xdr:to>
      <xdr:col>24</xdr:col>
      <xdr:colOff>152400</xdr:colOff>
      <xdr:row>34</xdr:row>
      <xdr:rowOff>89535</xdr:rowOff>
    </xdr:to>
    <xdr:cxnSp macro="">
      <xdr:nvCxnSpPr>
        <xdr:cNvPr id="60" name="直線コネクタ 59"/>
        <xdr:cNvCxnSpPr/>
      </xdr:nvCxnSpPr>
      <xdr:spPr>
        <a:xfrm>
          <a:off x="4546600" y="5918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69232</xdr:rowOff>
    </xdr:from>
    <xdr:ext cx="405111" cy="259045"/>
    <xdr:sp macro="" textlink="">
      <xdr:nvSpPr>
        <xdr:cNvPr id="61" name="【図書館】&#10;有形固定資産減価償却率平均値テキスト"/>
        <xdr:cNvSpPr txBox="1"/>
      </xdr:nvSpPr>
      <xdr:spPr>
        <a:xfrm>
          <a:off x="4673600" y="641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62" name="フローチャート: 判断 61"/>
        <xdr:cNvSpPr/>
      </xdr:nvSpPr>
      <xdr:spPr>
        <a:xfrm>
          <a:off x="458470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3" name="フローチャート: 判断 62"/>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149225</xdr:rowOff>
    </xdr:from>
    <xdr:to>
      <xdr:col>15</xdr:col>
      <xdr:colOff>101600</xdr:colOff>
      <xdr:row>38</xdr:row>
      <xdr:rowOff>79375</xdr:rowOff>
    </xdr:to>
    <xdr:sp macro="" textlink="">
      <xdr:nvSpPr>
        <xdr:cNvPr id="64" name="フローチャート: 判断 63"/>
        <xdr:cNvSpPr/>
      </xdr:nvSpPr>
      <xdr:spPr>
        <a:xfrm>
          <a:off x="28575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168275</xdr:rowOff>
    </xdr:from>
    <xdr:to>
      <xdr:col>10</xdr:col>
      <xdr:colOff>165100</xdr:colOff>
      <xdr:row>38</xdr:row>
      <xdr:rowOff>98425</xdr:rowOff>
    </xdr:to>
    <xdr:sp macro="" textlink="">
      <xdr:nvSpPr>
        <xdr:cNvPr id="65" name="フローチャート: 判断 64"/>
        <xdr:cNvSpPr/>
      </xdr:nvSpPr>
      <xdr:spPr>
        <a:xfrm>
          <a:off x="1968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44450</xdr:rowOff>
    </xdr:from>
    <xdr:to>
      <xdr:col>6</xdr:col>
      <xdr:colOff>38100</xdr:colOff>
      <xdr:row>39</xdr:row>
      <xdr:rowOff>146050</xdr:rowOff>
    </xdr:to>
    <xdr:sp macro="" textlink="">
      <xdr:nvSpPr>
        <xdr:cNvPr id="66" name="フローチャート: 判断 65"/>
        <xdr:cNvSpPr/>
      </xdr:nvSpPr>
      <xdr:spPr>
        <a:xfrm>
          <a:off x="1079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158750</xdr:rowOff>
    </xdr:from>
    <xdr:to>
      <xdr:col>24</xdr:col>
      <xdr:colOff>114300</xdr:colOff>
      <xdr:row>39</xdr:row>
      <xdr:rowOff>88900</xdr:rowOff>
    </xdr:to>
    <xdr:sp macro="" textlink="">
      <xdr:nvSpPr>
        <xdr:cNvPr id="72" name="楕円 71"/>
        <xdr:cNvSpPr/>
      </xdr:nvSpPr>
      <xdr:spPr>
        <a:xfrm>
          <a:off x="4584700" y="667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137177</xdr:rowOff>
    </xdr:from>
    <xdr:ext cx="405111" cy="259045"/>
    <xdr:sp macro="" textlink="">
      <xdr:nvSpPr>
        <xdr:cNvPr id="73" name="【図書館】&#10;有形固定資産減価償却率該当値テキスト"/>
        <xdr:cNvSpPr txBox="1"/>
      </xdr:nvSpPr>
      <xdr:spPr>
        <a:xfrm>
          <a:off x="4673600" y="6652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105410</xdr:rowOff>
    </xdr:from>
    <xdr:to>
      <xdr:col>20</xdr:col>
      <xdr:colOff>38100</xdr:colOff>
      <xdr:row>39</xdr:row>
      <xdr:rowOff>35560</xdr:rowOff>
    </xdr:to>
    <xdr:sp macro="" textlink="">
      <xdr:nvSpPr>
        <xdr:cNvPr id="74" name="楕円 73"/>
        <xdr:cNvSpPr/>
      </xdr:nvSpPr>
      <xdr:spPr>
        <a:xfrm>
          <a:off x="3746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156210</xdr:rowOff>
    </xdr:from>
    <xdr:to>
      <xdr:col>24</xdr:col>
      <xdr:colOff>63500</xdr:colOff>
      <xdr:row>39</xdr:row>
      <xdr:rowOff>38100</xdr:rowOff>
    </xdr:to>
    <xdr:cxnSp macro="">
      <xdr:nvCxnSpPr>
        <xdr:cNvPr id="75" name="直線コネクタ 74"/>
        <xdr:cNvCxnSpPr/>
      </xdr:nvCxnSpPr>
      <xdr:spPr>
        <a:xfrm>
          <a:off x="3797300" y="667131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147320</xdr:rowOff>
    </xdr:from>
    <xdr:to>
      <xdr:col>15</xdr:col>
      <xdr:colOff>101600</xdr:colOff>
      <xdr:row>39</xdr:row>
      <xdr:rowOff>77470</xdr:rowOff>
    </xdr:to>
    <xdr:sp macro="" textlink="">
      <xdr:nvSpPr>
        <xdr:cNvPr id="76" name="楕円 75"/>
        <xdr:cNvSpPr/>
      </xdr:nvSpPr>
      <xdr:spPr>
        <a:xfrm>
          <a:off x="2857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156210</xdr:rowOff>
    </xdr:from>
    <xdr:to>
      <xdr:col>19</xdr:col>
      <xdr:colOff>177800</xdr:colOff>
      <xdr:row>39</xdr:row>
      <xdr:rowOff>26670</xdr:rowOff>
    </xdr:to>
    <xdr:cxnSp macro="">
      <xdr:nvCxnSpPr>
        <xdr:cNvPr id="77" name="直線コネクタ 76"/>
        <xdr:cNvCxnSpPr/>
      </xdr:nvCxnSpPr>
      <xdr:spPr>
        <a:xfrm flipV="1">
          <a:off x="2908300" y="66713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105410</xdr:rowOff>
    </xdr:from>
    <xdr:to>
      <xdr:col>10</xdr:col>
      <xdr:colOff>165100</xdr:colOff>
      <xdr:row>39</xdr:row>
      <xdr:rowOff>35560</xdr:rowOff>
    </xdr:to>
    <xdr:sp macro="" textlink="">
      <xdr:nvSpPr>
        <xdr:cNvPr id="78" name="楕円 77"/>
        <xdr:cNvSpPr/>
      </xdr:nvSpPr>
      <xdr:spPr>
        <a:xfrm>
          <a:off x="1968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156210</xdr:rowOff>
    </xdr:from>
    <xdr:to>
      <xdr:col>15</xdr:col>
      <xdr:colOff>50800</xdr:colOff>
      <xdr:row>39</xdr:row>
      <xdr:rowOff>26670</xdr:rowOff>
    </xdr:to>
    <xdr:cxnSp macro="">
      <xdr:nvCxnSpPr>
        <xdr:cNvPr id="79" name="直線コネクタ 78"/>
        <xdr:cNvCxnSpPr/>
      </xdr:nvCxnSpPr>
      <xdr:spPr>
        <a:xfrm>
          <a:off x="2019300" y="66713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122572</xdr:rowOff>
    </xdr:from>
    <xdr:ext cx="405111" cy="259045"/>
    <xdr:sp macro="" textlink="">
      <xdr:nvSpPr>
        <xdr:cNvPr id="80" name="n_1aveValue【図書館】&#10;有形固定資産減価償却率"/>
        <xdr:cNvSpPr txBox="1"/>
      </xdr:nvSpPr>
      <xdr:spPr>
        <a:xfrm>
          <a:off x="3582044" y="629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95902</xdr:rowOff>
    </xdr:from>
    <xdr:ext cx="405111" cy="259045"/>
    <xdr:sp macro="" textlink="">
      <xdr:nvSpPr>
        <xdr:cNvPr id="81" name="n_2aveValue【図書館】&#10;有形固定資産減価償却率"/>
        <xdr:cNvSpPr txBox="1"/>
      </xdr:nvSpPr>
      <xdr:spPr>
        <a:xfrm>
          <a:off x="270574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114952</xdr:rowOff>
    </xdr:from>
    <xdr:ext cx="405111" cy="259045"/>
    <xdr:sp macro="" textlink="">
      <xdr:nvSpPr>
        <xdr:cNvPr id="82" name="n_3aveValue【図書館】&#10;有形固定資産減価償却率"/>
        <xdr:cNvSpPr txBox="1"/>
      </xdr:nvSpPr>
      <xdr:spPr>
        <a:xfrm>
          <a:off x="1816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162577</xdr:rowOff>
    </xdr:from>
    <xdr:ext cx="405111" cy="259045"/>
    <xdr:sp macro="" textlink="">
      <xdr:nvSpPr>
        <xdr:cNvPr id="83" name="n_4aveValue【図書館】&#10;有形固定資産減価償却率"/>
        <xdr:cNvSpPr txBox="1"/>
      </xdr:nvSpPr>
      <xdr:spPr>
        <a:xfrm>
          <a:off x="9277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26687</xdr:rowOff>
    </xdr:from>
    <xdr:ext cx="405111" cy="259045"/>
    <xdr:sp macro="" textlink="">
      <xdr:nvSpPr>
        <xdr:cNvPr id="84" name="n_1mainValue【図書館】&#10;有形固定資産減価償却率"/>
        <xdr:cNvSpPr txBox="1"/>
      </xdr:nvSpPr>
      <xdr:spPr>
        <a:xfrm>
          <a:off x="35820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68597</xdr:rowOff>
    </xdr:from>
    <xdr:ext cx="405111" cy="259045"/>
    <xdr:sp macro="" textlink="">
      <xdr:nvSpPr>
        <xdr:cNvPr id="85" name="n_2mainValue【図書館】&#10;有形固定資産減価償却率"/>
        <xdr:cNvSpPr txBox="1"/>
      </xdr:nvSpPr>
      <xdr:spPr>
        <a:xfrm>
          <a:off x="2705744" y="675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26687</xdr:rowOff>
    </xdr:from>
    <xdr:ext cx="405111" cy="259045"/>
    <xdr:sp macro="" textlink="">
      <xdr:nvSpPr>
        <xdr:cNvPr id="86" name="n_3mainValue【図書館】&#10;有形固定資産減価償却率"/>
        <xdr:cNvSpPr txBox="1"/>
      </xdr:nvSpPr>
      <xdr:spPr>
        <a:xfrm>
          <a:off x="1816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7" name="正方形/長方形 8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8" name="正方形/長方形 8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9" name="正方形/長方形 8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0" name="正方形/長方形 8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1" name="正方形/長方形 9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2" name="正方形/長方形 9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3" name="正方形/長方形 9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4" name="正方形/長方形 9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5" name="テキスト ボックス 94"/>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6" name="直線コネクタ 9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7" name="直線コネクタ 9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8" name="テキスト ボックス 9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9" name="直線コネクタ 9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0" name="テキスト ボックス 99"/>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1" name="直線コネクタ 10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2" name="テキスト ボックス 101"/>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3" name="直線コネクタ 10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4" name="テキスト ボックス 103"/>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121920</xdr:rowOff>
    </xdr:from>
    <xdr:to>
      <xdr:col>54</xdr:col>
      <xdr:colOff>189865</xdr:colOff>
      <xdr:row>41</xdr:row>
      <xdr:rowOff>64770</xdr:rowOff>
    </xdr:to>
    <xdr:cxnSp macro="">
      <xdr:nvCxnSpPr>
        <xdr:cNvPr id="108" name="直線コネクタ 107"/>
        <xdr:cNvCxnSpPr/>
      </xdr:nvCxnSpPr>
      <xdr:spPr>
        <a:xfrm flipV="1">
          <a:off x="10476865" y="595122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68597</xdr:rowOff>
    </xdr:from>
    <xdr:ext cx="469744" cy="259045"/>
    <xdr:sp macro="" textlink="">
      <xdr:nvSpPr>
        <xdr:cNvPr id="109" name="【図書館】&#10;一人当たり面積最小値テキスト"/>
        <xdr:cNvSpPr txBox="1"/>
      </xdr:nvSpPr>
      <xdr:spPr>
        <a:xfrm>
          <a:off x="10515600" y="709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64770</xdr:rowOff>
    </xdr:from>
    <xdr:to>
      <xdr:col>55</xdr:col>
      <xdr:colOff>88900</xdr:colOff>
      <xdr:row>41</xdr:row>
      <xdr:rowOff>64770</xdr:rowOff>
    </xdr:to>
    <xdr:cxnSp macro="">
      <xdr:nvCxnSpPr>
        <xdr:cNvPr id="110" name="直線コネクタ 109"/>
        <xdr:cNvCxnSpPr/>
      </xdr:nvCxnSpPr>
      <xdr:spPr>
        <a:xfrm>
          <a:off x="10388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68597</xdr:rowOff>
    </xdr:from>
    <xdr:ext cx="469744" cy="259045"/>
    <xdr:sp macro="" textlink="">
      <xdr:nvSpPr>
        <xdr:cNvPr id="111" name="【図書館】&#10;一人当たり面積最大値テキスト"/>
        <xdr:cNvSpPr txBox="1"/>
      </xdr:nvSpPr>
      <xdr:spPr>
        <a:xfrm>
          <a:off x="10515600" y="572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121920</xdr:rowOff>
    </xdr:from>
    <xdr:to>
      <xdr:col>55</xdr:col>
      <xdr:colOff>88900</xdr:colOff>
      <xdr:row>34</xdr:row>
      <xdr:rowOff>121920</xdr:rowOff>
    </xdr:to>
    <xdr:cxnSp macro="">
      <xdr:nvCxnSpPr>
        <xdr:cNvPr id="112" name="直線コネクタ 111"/>
        <xdr:cNvCxnSpPr/>
      </xdr:nvCxnSpPr>
      <xdr:spPr>
        <a:xfrm>
          <a:off x="10388600" y="595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140987</xdr:rowOff>
    </xdr:from>
    <xdr:ext cx="469744" cy="259045"/>
    <xdr:sp macro="" textlink="">
      <xdr:nvSpPr>
        <xdr:cNvPr id="113" name="【図書館】&#10;一人当たり面積平均値テキスト"/>
        <xdr:cNvSpPr txBox="1"/>
      </xdr:nvSpPr>
      <xdr:spPr>
        <a:xfrm>
          <a:off x="10515600" y="6313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162560</xdr:rowOff>
    </xdr:from>
    <xdr:to>
      <xdr:col>55</xdr:col>
      <xdr:colOff>50800</xdr:colOff>
      <xdr:row>37</xdr:row>
      <xdr:rowOff>92710</xdr:rowOff>
    </xdr:to>
    <xdr:sp macro="" textlink="">
      <xdr:nvSpPr>
        <xdr:cNvPr id="114" name="フローチャート: 判断 113"/>
        <xdr:cNvSpPr/>
      </xdr:nvSpPr>
      <xdr:spPr>
        <a:xfrm>
          <a:off x="104267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139700</xdr:rowOff>
    </xdr:from>
    <xdr:to>
      <xdr:col>50</xdr:col>
      <xdr:colOff>165100</xdr:colOff>
      <xdr:row>37</xdr:row>
      <xdr:rowOff>69850</xdr:rowOff>
    </xdr:to>
    <xdr:sp macro="" textlink="">
      <xdr:nvSpPr>
        <xdr:cNvPr id="115" name="フローチャート: 判断 114"/>
        <xdr:cNvSpPr/>
      </xdr:nvSpPr>
      <xdr:spPr>
        <a:xfrm>
          <a:off x="958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162560</xdr:rowOff>
    </xdr:from>
    <xdr:to>
      <xdr:col>46</xdr:col>
      <xdr:colOff>38100</xdr:colOff>
      <xdr:row>37</xdr:row>
      <xdr:rowOff>92710</xdr:rowOff>
    </xdr:to>
    <xdr:sp macro="" textlink="">
      <xdr:nvSpPr>
        <xdr:cNvPr id="116" name="フローチャート: 判断 115"/>
        <xdr:cNvSpPr/>
      </xdr:nvSpPr>
      <xdr:spPr>
        <a:xfrm>
          <a:off x="869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36</xdr:row>
      <xdr:rowOff>116840</xdr:rowOff>
    </xdr:from>
    <xdr:to>
      <xdr:col>41</xdr:col>
      <xdr:colOff>101600</xdr:colOff>
      <xdr:row>37</xdr:row>
      <xdr:rowOff>46990</xdr:rowOff>
    </xdr:to>
    <xdr:sp macro="" textlink="">
      <xdr:nvSpPr>
        <xdr:cNvPr id="117" name="フローチャート: 判断 116"/>
        <xdr:cNvSpPr/>
      </xdr:nvSpPr>
      <xdr:spPr>
        <a:xfrm>
          <a:off x="78105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36830</xdr:rowOff>
    </xdr:from>
    <xdr:to>
      <xdr:col>36</xdr:col>
      <xdr:colOff>165100</xdr:colOff>
      <xdr:row>37</xdr:row>
      <xdr:rowOff>138430</xdr:rowOff>
    </xdr:to>
    <xdr:sp macro="" textlink="">
      <xdr:nvSpPr>
        <xdr:cNvPr id="118" name="フローチャート: 判断 117"/>
        <xdr:cNvSpPr/>
      </xdr:nvSpPr>
      <xdr:spPr>
        <a:xfrm>
          <a:off x="6921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36830</xdr:rowOff>
    </xdr:from>
    <xdr:to>
      <xdr:col>55</xdr:col>
      <xdr:colOff>50800</xdr:colOff>
      <xdr:row>35</xdr:row>
      <xdr:rowOff>138430</xdr:rowOff>
    </xdr:to>
    <xdr:sp macro="" textlink="">
      <xdr:nvSpPr>
        <xdr:cNvPr id="124" name="楕円 123"/>
        <xdr:cNvSpPr/>
      </xdr:nvSpPr>
      <xdr:spPr>
        <a:xfrm>
          <a:off x="104267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59707</xdr:rowOff>
    </xdr:from>
    <xdr:ext cx="469744" cy="259045"/>
    <xdr:sp macro="" textlink="">
      <xdr:nvSpPr>
        <xdr:cNvPr id="125" name="【図書館】&#10;一人当たり面積該当値テキスト"/>
        <xdr:cNvSpPr txBox="1"/>
      </xdr:nvSpPr>
      <xdr:spPr>
        <a:xfrm>
          <a:off x="10515600" y="58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36830</xdr:rowOff>
    </xdr:from>
    <xdr:to>
      <xdr:col>50</xdr:col>
      <xdr:colOff>165100</xdr:colOff>
      <xdr:row>35</xdr:row>
      <xdr:rowOff>138430</xdr:rowOff>
    </xdr:to>
    <xdr:sp macro="" textlink="">
      <xdr:nvSpPr>
        <xdr:cNvPr id="126" name="楕円 125"/>
        <xdr:cNvSpPr/>
      </xdr:nvSpPr>
      <xdr:spPr>
        <a:xfrm>
          <a:off x="9588500" y="603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87630</xdr:rowOff>
    </xdr:from>
    <xdr:to>
      <xdr:col>55</xdr:col>
      <xdr:colOff>0</xdr:colOff>
      <xdr:row>35</xdr:row>
      <xdr:rowOff>87630</xdr:rowOff>
    </xdr:to>
    <xdr:cxnSp macro="">
      <xdr:nvCxnSpPr>
        <xdr:cNvPr id="127" name="直線コネクタ 126"/>
        <xdr:cNvCxnSpPr/>
      </xdr:nvCxnSpPr>
      <xdr:spPr>
        <a:xfrm>
          <a:off x="9639300" y="6088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151130</xdr:rowOff>
    </xdr:from>
    <xdr:to>
      <xdr:col>46</xdr:col>
      <xdr:colOff>38100</xdr:colOff>
      <xdr:row>38</xdr:row>
      <xdr:rowOff>81280</xdr:rowOff>
    </xdr:to>
    <xdr:sp macro="" textlink="">
      <xdr:nvSpPr>
        <xdr:cNvPr id="128" name="楕円 127"/>
        <xdr:cNvSpPr/>
      </xdr:nvSpPr>
      <xdr:spPr>
        <a:xfrm>
          <a:off x="8699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87630</xdr:rowOff>
    </xdr:from>
    <xdr:to>
      <xdr:col>50</xdr:col>
      <xdr:colOff>114300</xdr:colOff>
      <xdr:row>38</xdr:row>
      <xdr:rowOff>30480</xdr:rowOff>
    </xdr:to>
    <xdr:cxnSp macro="">
      <xdr:nvCxnSpPr>
        <xdr:cNvPr id="129" name="直線コネクタ 128"/>
        <xdr:cNvCxnSpPr/>
      </xdr:nvCxnSpPr>
      <xdr:spPr>
        <a:xfrm flipV="1">
          <a:off x="8750300" y="6088380"/>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151130</xdr:rowOff>
    </xdr:from>
    <xdr:to>
      <xdr:col>41</xdr:col>
      <xdr:colOff>101600</xdr:colOff>
      <xdr:row>38</xdr:row>
      <xdr:rowOff>81280</xdr:rowOff>
    </xdr:to>
    <xdr:sp macro="" textlink="">
      <xdr:nvSpPr>
        <xdr:cNvPr id="130" name="楕円 129"/>
        <xdr:cNvSpPr/>
      </xdr:nvSpPr>
      <xdr:spPr>
        <a:xfrm>
          <a:off x="7810500" y="649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30480</xdr:rowOff>
    </xdr:from>
    <xdr:to>
      <xdr:col>45</xdr:col>
      <xdr:colOff>177800</xdr:colOff>
      <xdr:row>38</xdr:row>
      <xdr:rowOff>30480</xdr:rowOff>
    </xdr:to>
    <xdr:cxnSp macro="">
      <xdr:nvCxnSpPr>
        <xdr:cNvPr id="131" name="直線コネクタ 130"/>
        <xdr:cNvCxnSpPr/>
      </xdr:nvCxnSpPr>
      <xdr:spPr>
        <a:xfrm>
          <a:off x="7861300" y="6545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60977</xdr:rowOff>
    </xdr:from>
    <xdr:ext cx="469744" cy="259045"/>
    <xdr:sp macro="" textlink="">
      <xdr:nvSpPr>
        <xdr:cNvPr id="132" name="n_1aveValue【図書館】&#10;一人当たり面積"/>
        <xdr:cNvSpPr txBox="1"/>
      </xdr:nvSpPr>
      <xdr:spPr>
        <a:xfrm>
          <a:off x="9391727" y="640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109237</xdr:rowOff>
    </xdr:from>
    <xdr:ext cx="469744" cy="259045"/>
    <xdr:sp macro="" textlink="">
      <xdr:nvSpPr>
        <xdr:cNvPr id="133" name="n_2aveValue【図書館】&#10;一人当たり面積"/>
        <xdr:cNvSpPr txBox="1"/>
      </xdr:nvSpPr>
      <xdr:spPr>
        <a:xfrm>
          <a:off x="8515427" y="6109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63517</xdr:rowOff>
    </xdr:from>
    <xdr:ext cx="469744" cy="259045"/>
    <xdr:sp macro="" textlink="">
      <xdr:nvSpPr>
        <xdr:cNvPr id="134" name="n_3aveValue【図書館】&#10;一人当たり面積"/>
        <xdr:cNvSpPr txBox="1"/>
      </xdr:nvSpPr>
      <xdr:spPr>
        <a:xfrm>
          <a:off x="7626427" y="606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154957</xdr:rowOff>
    </xdr:from>
    <xdr:ext cx="469744" cy="259045"/>
    <xdr:sp macro="" textlink="">
      <xdr:nvSpPr>
        <xdr:cNvPr id="135" name="n_4aveValue【図書館】&#10;一人当たり面積"/>
        <xdr:cNvSpPr txBox="1"/>
      </xdr:nvSpPr>
      <xdr:spPr>
        <a:xfrm>
          <a:off x="67374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154957</xdr:rowOff>
    </xdr:from>
    <xdr:ext cx="469744" cy="259045"/>
    <xdr:sp macro="" textlink="">
      <xdr:nvSpPr>
        <xdr:cNvPr id="136" name="n_1mainValue【図書館】&#10;一人当たり面積"/>
        <xdr:cNvSpPr txBox="1"/>
      </xdr:nvSpPr>
      <xdr:spPr>
        <a:xfrm>
          <a:off x="9391727" y="581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72407</xdr:rowOff>
    </xdr:from>
    <xdr:ext cx="469744" cy="259045"/>
    <xdr:sp macro="" textlink="">
      <xdr:nvSpPr>
        <xdr:cNvPr id="137" name="n_2mainValue【図書館】&#10;一人当たり面積"/>
        <xdr:cNvSpPr txBox="1"/>
      </xdr:nvSpPr>
      <xdr:spPr>
        <a:xfrm>
          <a:off x="8515427"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72407</xdr:rowOff>
    </xdr:from>
    <xdr:ext cx="469744" cy="259045"/>
    <xdr:sp macro="" textlink="">
      <xdr:nvSpPr>
        <xdr:cNvPr id="138" name="n_3mainValue【図書館】&#10;一人当たり面積"/>
        <xdr:cNvSpPr txBox="1"/>
      </xdr:nvSpPr>
      <xdr:spPr>
        <a:xfrm>
          <a:off x="7626427"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9" name="正方形/長方形 13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0" name="正方形/長方形 13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1" name="正方形/長方形 14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2" name="正方形/長方形 14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3" name="正方形/長方形 14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4" name="正方形/長方形 14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5" name="正方形/長方形 14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6" name="正方形/長方形 14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7" name="テキスト ボックス 14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8" name="直線コネクタ 14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9" name="テキスト ボックス 14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0" name="直線コネクタ 14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1" name="テキスト ボックス 15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2" name="直線コネクタ 15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3" name="テキスト ボックス 15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4" name="直線コネクタ 15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5" name="テキスト ボックス 15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6" name="直線コネクタ 15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7" name="テキスト ボックス 15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8" name="直線コネクタ 15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9" name="テキスト ボックス 15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0" name="直線コネクタ 15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1" name="テキスト ボックス 16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40005</xdr:rowOff>
    </xdr:from>
    <xdr:to>
      <xdr:col>24</xdr:col>
      <xdr:colOff>62865</xdr:colOff>
      <xdr:row>64</xdr:row>
      <xdr:rowOff>76200</xdr:rowOff>
    </xdr:to>
    <xdr:cxnSp macro="">
      <xdr:nvCxnSpPr>
        <xdr:cNvPr id="163" name="直線コネクタ 162"/>
        <xdr:cNvCxnSpPr/>
      </xdr:nvCxnSpPr>
      <xdr:spPr>
        <a:xfrm flipV="1">
          <a:off x="4634865" y="9641205"/>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5" name="直線コネクタ 16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158132</xdr:rowOff>
    </xdr:from>
    <xdr:ext cx="405111" cy="259045"/>
    <xdr:sp macro="" textlink="">
      <xdr:nvSpPr>
        <xdr:cNvPr id="166" name="【体育館・プール】&#10;有形固定資産減価償却率最大値テキスト"/>
        <xdr:cNvSpPr txBox="1"/>
      </xdr:nvSpPr>
      <xdr:spPr>
        <a:xfrm>
          <a:off x="4673600" y="9416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40005</xdr:rowOff>
    </xdr:from>
    <xdr:to>
      <xdr:col>24</xdr:col>
      <xdr:colOff>152400</xdr:colOff>
      <xdr:row>56</xdr:row>
      <xdr:rowOff>40005</xdr:rowOff>
    </xdr:to>
    <xdr:cxnSp macro="">
      <xdr:nvCxnSpPr>
        <xdr:cNvPr id="167" name="直線コネクタ 166"/>
        <xdr:cNvCxnSpPr/>
      </xdr:nvCxnSpPr>
      <xdr:spPr>
        <a:xfrm>
          <a:off x="4546600" y="9641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68" name="【体育館・プール】&#10;有形固定資産減価償却率平均値テキスト"/>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69" name="フローチャート: 判断 168"/>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107315</xdr:rowOff>
    </xdr:from>
    <xdr:to>
      <xdr:col>20</xdr:col>
      <xdr:colOff>38100</xdr:colOff>
      <xdr:row>60</xdr:row>
      <xdr:rowOff>37465</xdr:rowOff>
    </xdr:to>
    <xdr:sp macro="" textlink="">
      <xdr:nvSpPr>
        <xdr:cNvPr id="170" name="フローチャート: 判断 169"/>
        <xdr:cNvSpPr/>
      </xdr:nvSpPr>
      <xdr:spPr>
        <a:xfrm>
          <a:off x="3746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71" name="フローチャート: 判断 170"/>
        <xdr:cNvSpPr/>
      </xdr:nvSpPr>
      <xdr:spPr>
        <a:xfrm>
          <a:off x="2857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55880</xdr:rowOff>
    </xdr:from>
    <xdr:to>
      <xdr:col>10</xdr:col>
      <xdr:colOff>165100</xdr:colOff>
      <xdr:row>59</xdr:row>
      <xdr:rowOff>157480</xdr:rowOff>
    </xdr:to>
    <xdr:sp macro="" textlink="">
      <xdr:nvSpPr>
        <xdr:cNvPr id="172" name="フローチャート: 判断 171"/>
        <xdr:cNvSpPr/>
      </xdr:nvSpPr>
      <xdr:spPr>
        <a:xfrm>
          <a:off x="1968500" y="1017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13970</xdr:rowOff>
    </xdr:from>
    <xdr:to>
      <xdr:col>6</xdr:col>
      <xdr:colOff>38100</xdr:colOff>
      <xdr:row>59</xdr:row>
      <xdr:rowOff>115570</xdr:rowOff>
    </xdr:to>
    <xdr:sp macro="" textlink="">
      <xdr:nvSpPr>
        <xdr:cNvPr id="173" name="フローチャート: 判断 172"/>
        <xdr:cNvSpPr/>
      </xdr:nvSpPr>
      <xdr:spPr>
        <a:xfrm>
          <a:off x="1079500" y="1012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4" name="テキスト ボックス 17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5" name="テキスト ボックス 17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6" name="テキスト ボックス 17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7" name="テキスト ボックス 17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8" name="テキスト ボックス 17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79" name="楕円 178"/>
        <xdr:cNvSpPr/>
      </xdr:nvSpPr>
      <xdr:spPr>
        <a:xfrm>
          <a:off x="4584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162577</xdr:rowOff>
    </xdr:from>
    <xdr:ext cx="405111" cy="259045"/>
    <xdr:sp macro="" textlink="">
      <xdr:nvSpPr>
        <xdr:cNvPr id="180" name="【体育館・プール】&#10;有形固定資産減価償却率該当値テキスト"/>
        <xdr:cNvSpPr txBox="1"/>
      </xdr:nvSpPr>
      <xdr:spPr>
        <a:xfrm>
          <a:off x="4673600"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120650</xdr:rowOff>
    </xdr:from>
    <xdr:to>
      <xdr:col>20</xdr:col>
      <xdr:colOff>38100</xdr:colOff>
      <xdr:row>59</xdr:row>
      <xdr:rowOff>50800</xdr:rowOff>
    </xdr:to>
    <xdr:sp macro="" textlink="">
      <xdr:nvSpPr>
        <xdr:cNvPr id="181" name="楕円 180"/>
        <xdr:cNvSpPr/>
      </xdr:nvSpPr>
      <xdr:spPr>
        <a:xfrm>
          <a:off x="3746500" y="1006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0</xdr:rowOff>
    </xdr:from>
    <xdr:to>
      <xdr:col>24</xdr:col>
      <xdr:colOff>63500</xdr:colOff>
      <xdr:row>59</xdr:row>
      <xdr:rowOff>19050</xdr:rowOff>
    </xdr:to>
    <xdr:cxnSp macro="">
      <xdr:nvCxnSpPr>
        <xdr:cNvPr id="182" name="直線コネクタ 181"/>
        <xdr:cNvCxnSpPr/>
      </xdr:nvCxnSpPr>
      <xdr:spPr>
        <a:xfrm>
          <a:off x="3797300" y="101155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74930</xdr:rowOff>
    </xdr:from>
    <xdr:to>
      <xdr:col>15</xdr:col>
      <xdr:colOff>101600</xdr:colOff>
      <xdr:row>59</xdr:row>
      <xdr:rowOff>5080</xdr:rowOff>
    </xdr:to>
    <xdr:sp macro="" textlink="">
      <xdr:nvSpPr>
        <xdr:cNvPr id="183" name="楕円 182"/>
        <xdr:cNvSpPr/>
      </xdr:nvSpPr>
      <xdr:spPr>
        <a:xfrm>
          <a:off x="2857500" y="1001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125730</xdr:rowOff>
    </xdr:from>
    <xdr:to>
      <xdr:col>19</xdr:col>
      <xdr:colOff>177800</xdr:colOff>
      <xdr:row>59</xdr:row>
      <xdr:rowOff>0</xdr:rowOff>
    </xdr:to>
    <xdr:cxnSp macro="">
      <xdr:nvCxnSpPr>
        <xdr:cNvPr id="184" name="直線コネクタ 183"/>
        <xdr:cNvCxnSpPr/>
      </xdr:nvCxnSpPr>
      <xdr:spPr>
        <a:xfrm>
          <a:off x="2908300" y="100698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31115</xdr:rowOff>
    </xdr:from>
    <xdr:to>
      <xdr:col>10</xdr:col>
      <xdr:colOff>165100</xdr:colOff>
      <xdr:row>58</xdr:row>
      <xdr:rowOff>132715</xdr:rowOff>
    </xdr:to>
    <xdr:sp macro="" textlink="">
      <xdr:nvSpPr>
        <xdr:cNvPr id="185" name="楕円 184"/>
        <xdr:cNvSpPr/>
      </xdr:nvSpPr>
      <xdr:spPr>
        <a:xfrm>
          <a:off x="1968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81915</xdr:rowOff>
    </xdr:from>
    <xdr:to>
      <xdr:col>15</xdr:col>
      <xdr:colOff>50800</xdr:colOff>
      <xdr:row>58</xdr:row>
      <xdr:rowOff>125730</xdr:rowOff>
    </xdr:to>
    <xdr:cxnSp macro="">
      <xdr:nvCxnSpPr>
        <xdr:cNvPr id="186" name="直線コネクタ 185"/>
        <xdr:cNvCxnSpPr/>
      </xdr:nvCxnSpPr>
      <xdr:spPr>
        <a:xfrm>
          <a:off x="2019300" y="1002601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28592</xdr:rowOff>
    </xdr:from>
    <xdr:ext cx="405111" cy="259045"/>
    <xdr:sp macro="" textlink="">
      <xdr:nvSpPr>
        <xdr:cNvPr id="187" name="n_1aveValue【体育館・プール】&#10;有形固定資産減価償却率"/>
        <xdr:cNvSpPr txBox="1"/>
      </xdr:nvSpPr>
      <xdr:spPr>
        <a:xfrm>
          <a:off x="3582044" y="1031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158132</xdr:rowOff>
    </xdr:from>
    <xdr:ext cx="405111" cy="259045"/>
    <xdr:sp macro="" textlink="">
      <xdr:nvSpPr>
        <xdr:cNvPr id="188" name="n_2aveValue【体育館・プール】&#10;有形固定資産減価償却率"/>
        <xdr:cNvSpPr txBox="1"/>
      </xdr:nvSpPr>
      <xdr:spPr>
        <a:xfrm>
          <a:off x="27057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148607</xdr:rowOff>
    </xdr:from>
    <xdr:ext cx="405111" cy="259045"/>
    <xdr:sp macro="" textlink="">
      <xdr:nvSpPr>
        <xdr:cNvPr id="189" name="n_3aveValue【体育館・プール】&#10;有形固定資産減価償却率"/>
        <xdr:cNvSpPr txBox="1"/>
      </xdr:nvSpPr>
      <xdr:spPr>
        <a:xfrm>
          <a:off x="1816744" y="1026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132097</xdr:rowOff>
    </xdr:from>
    <xdr:ext cx="405111" cy="259045"/>
    <xdr:sp macro="" textlink="">
      <xdr:nvSpPr>
        <xdr:cNvPr id="190" name="n_4aveValue【体育館・プール】&#10;有形固定資産減価償却率"/>
        <xdr:cNvSpPr txBox="1"/>
      </xdr:nvSpPr>
      <xdr:spPr>
        <a:xfrm>
          <a:off x="9277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67327</xdr:rowOff>
    </xdr:from>
    <xdr:ext cx="405111" cy="259045"/>
    <xdr:sp macro="" textlink="">
      <xdr:nvSpPr>
        <xdr:cNvPr id="191" name="n_1mainValue【体育館・プール】&#10;有形固定資産減価償却率"/>
        <xdr:cNvSpPr txBox="1"/>
      </xdr:nvSpPr>
      <xdr:spPr>
        <a:xfrm>
          <a:off x="3582044" y="983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21607</xdr:rowOff>
    </xdr:from>
    <xdr:ext cx="405111" cy="259045"/>
    <xdr:sp macro="" textlink="">
      <xdr:nvSpPr>
        <xdr:cNvPr id="192" name="n_2mainValue【体育館・プール】&#10;有形固定資産減価償却率"/>
        <xdr:cNvSpPr txBox="1"/>
      </xdr:nvSpPr>
      <xdr:spPr>
        <a:xfrm>
          <a:off x="2705744" y="979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149242</xdr:rowOff>
    </xdr:from>
    <xdr:ext cx="405111" cy="259045"/>
    <xdr:sp macro="" textlink="">
      <xdr:nvSpPr>
        <xdr:cNvPr id="193" name="n_3mainValue【体育館・プール】&#10;有形固定資産減価償却率"/>
        <xdr:cNvSpPr txBox="1"/>
      </xdr:nvSpPr>
      <xdr:spPr>
        <a:xfrm>
          <a:off x="1816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4" name="正方形/長方形 19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5" name="正方形/長方形 19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6" name="正方形/長方形 19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7" name="正方形/長方形 19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8" name="正方形/長方形 19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9" name="正方形/長方形 19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0" name="正方形/長方形 19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1" name="正方形/長方形 20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2" name="テキスト ボックス 20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3" name="直線コネクタ 20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4" name="直線コネクタ 20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5" name="テキスト ボックス 20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6" name="直線コネクタ 20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7" name="テキスト ボックス 20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8" name="直線コネクタ 20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9" name="テキスト ボックス 20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0" name="直線コネクタ 20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1" name="テキスト ボックス 21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2" name="直線コネクタ 21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3" name="テキスト ボックス 21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125730</xdr:rowOff>
    </xdr:from>
    <xdr:to>
      <xdr:col>54</xdr:col>
      <xdr:colOff>189865</xdr:colOff>
      <xdr:row>63</xdr:row>
      <xdr:rowOff>139446</xdr:rowOff>
    </xdr:to>
    <xdr:cxnSp macro="">
      <xdr:nvCxnSpPr>
        <xdr:cNvPr id="215" name="直線コネクタ 214"/>
        <xdr:cNvCxnSpPr/>
      </xdr:nvCxnSpPr>
      <xdr:spPr>
        <a:xfrm flipV="1">
          <a:off x="10476865" y="9898380"/>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143273</xdr:rowOff>
    </xdr:from>
    <xdr:ext cx="469744" cy="259045"/>
    <xdr:sp macro="" textlink="">
      <xdr:nvSpPr>
        <xdr:cNvPr id="216" name="【体育館・プール】&#10;一人当たり面積最小値テキスト"/>
        <xdr:cNvSpPr txBox="1"/>
      </xdr:nvSpPr>
      <xdr:spPr>
        <a:xfrm>
          <a:off x="10515600" y="1094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139446</xdr:rowOff>
    </xdr:from>
    <xdr:to>
      <xdr:col>55</xdr:col>
      <xdr:colOff>88900</xdr:colOff>
      <xdr:row>63</xdr:row>
      <xdr:rowOff>139446</xdr:rowOff>
    </xdr:to>
    <xdr:cxnSp macro="">
      <xdr:nvCxnSpPr>
        <xdr:cNvPr id="217" name="直線コネクタ 216"/>
        <xdr:cNvCxnSpPr/>
      </xdr:nvCxnSpPr>
      <xdr:spPr>
        <a:xfrm>
          <a:off x="10388600" y="1094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72407</xdr:rowOff>
    </xdr:from>
    <xdr:ext cx="469744" cy="259045"/>
    <xdr:sp macro="" textlink="">
      <xdr:nvSpPr>
        <xdr:cNvPr id="218" name="【体育館・プール】&#10;一人当たり面積最大値テキスト"/>
        <xdr:cNvSpPr txBox="1"/>
      </xdr:nvSpPr>
      <xdr:spPr>
        <a:xfrm>
          <a:off x="10515600" y="9673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125730</xdr:rowOff>
    </xdr:from>
    <xdr:to>
      <xdr:col>55</xdr:col>
      <xdr:colOff>88900</xdr:colOff>
      <xdr:row>57</xdr:row>
      <xdr:rowOff>125730</xdr:rowOff>
    </xdr:to>
    <xdr:cxnSp macro="">
      <xdr:nvCxnSpPr>
        <xdr:cNvPr id="219" name="直線コネクタ 218"/>
        <xdr:cNvCxnSpPr/>
      </xdr:nvCxnSpPr>
      <xdr:spPr>
        <a:xfrm>
          <a:off x="10388600" y="989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112793</xdr:rowOff>
    </xdr:from>
    <xdr:ext cx="469744" cy="259045"/>
    <xdr:sp macro="" textlink="">
      <xdr:nvSpPr>
        <xdr:cNvPr id="220" name="【体育館・プール】&#10;一人当たり面積平均値テキスト"/>
        <xdr:cNvSpPr txBox="1"/>
      </xdr:nvSpPr>
      <xdr:spPr>
        <a:xfrm>
          <a:off x="10515600" y="10228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134366</xdr:rowOff>
    </xdr:from>
    <xdr:to>
      <xdr:col>55</xdr:col>
      <xdr:colOff>50800</xdr:colOff>
      <xdr:row>60</xdr:row>
      <xdr:rowOff>64516</xdr:rowOff>
    </xdr:to>
    <xdr:sp macro="" textlink="">
      <xdr:nvSpPr>
        <xdr:cNvPr id="221" name="フローチャート: 判断 220"/>
        <xdr:cNvSpPr/>
      </xdr:nvSpPr>
      <xdr:spPr>
        <a:xfrm>
          <a:off x="10426700" y="1024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102362</xdr:rowOff>
    </xdr:from>
    <xdr:to>
      <xdr:col>50</xdr:col>
      <xdr:colOff>165100</xdr:colOff>
      <xdr:row>60</xdr:row>
      <xdr:rowOff>32512</xdr:rowOff>
    </xdr:to>
    <xdr:sp macro="" textlink="">
      <xdr:nvSpPr>
        <xdr:cNvPr id="222" name="フローチャート: 判断 221"/>
        <xdr:cNvSpPr/>
      </xdr:nvSpPr>
      <xdr:spPr>
        <a:xfrm>
          <a:off x="9588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102362</xdr:rowOff>
    </xdr:from>
    <xdr:to>
      <xdr:col>46</xdr:col>
      <xdr:colOff>38100</xdr:colOff>
      <xdr:row>60</xdr:row>
      <xdr:rowOff>32512</xdr:rowOff>
    </xdr:to>
    <xdr:sp macro="" textlink="">
      <xdr:nvSpPr>
        <xdr:cNvPr id="223" name="フローチャート: 判断 222"/>
        <xdr:cNvSpPr/>
      </xdr:nvSpPr>
      <xdr:spPr>
        <a:xfrm>
          <a:off x="8699500" y="1021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120650</xdr:rowOff>
    </xdr:from>
    <xdr:to>
      <xdr:col>41</xdr:col>
      <xdr:colOff>101600</xdr:colOff>
      <xdr:row>60</xdr:row>
      <xdr:rowOff>50800</xdr:rowOff>
    </xdr:to>
    <xdr:sp macro="" textlink="">
      <xdr:nvSpPr>
        <xdr:cNvPr id="224" name="フローチャート: 判断 223"/>
        <xdr:cNvSpPr/>
      </xdr:nvSpPr>
      <xdr:spPr>
        <a:xfrm>
          <a:off x="781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40640</xdr:rowOff>
    </xdr:from>
    <xdr:to>
      <xdr:col>36</xdr:col>
      <xdr:colOff>165100</xdr:colOff>
      <xdr:row>60</xdr:row>
      <xdr:rowOff>142240</xdr:rowOff>
    </xdr:to>
    <xdr:sp macro="" textlink="">
      <xdr:nvSpPr>
        <xdr:cNvPr id="225" name="フローチャート: 判断 224"/>
        <xdr:cNvSpPr/>
      </xdr:nvSpPr>
      <xdr:spPr>
        <a:xfrm>
          <a:off x="69215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120650</xdr:rowOff>
    </xdr:from>
    <xdr:to>
      <xdr:col>55</xdr:col>
      <xdr:colOff>50800</xdr:colOff>
      <xdr:row>58</xdr:row>
      <xdr:rowOff>50800</xdr:rowOff>
    </xdr:to>
    <xdr:sp macro="" textlink="">
      <xdr:nvSpPr>
        <xdr:cNvPr id="231" name="楕円 230"/>
        <xdr:cNvSpPr/>
      </xdr:nvSpPr>
      <xdr:spPr>
        <a:xfrm>
          <a:off x="104267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35577</xdr:rowOff>
    </xdr:from>
    <xdr:ext cx="469744" cy="259045"/>
    <xdr:sp macro="" textlink="">
      <xdr:nvSpPr>
        <xdr:cNvPr id="232" name="【体育館・プール】&#10;一人当たり面積該当値テキスト"/>
        <xdr:cNvSpPr txBox="1"/>
      </xdr:nvSpPr>
      <xdr:spPr>
        <a:xfrm>
          <a:off x="10515600" y="980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125222</xdr:rowOff>
    </xdr:from>
    <xdr:to>
      <xdr:col>50</xdr:col>
      <xdr:colOff>165100</xdr:colOff>
      <xdr:row>58</xdr:row>
      <xdr:rowOff>55372</xdr:rowOff>
    </xdr:to>
    <xdr:sp macro="" textlink="">
      <xdr:nvSpPr>
        <xdr:cNvPr id="233" name="楕円 232"/>
        <xdr:cNvSpPr/>
      </xdr:nvSpPr>
      <xdr:spPr>
        <a:xfrm>
          <a:off x="9588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0</xdr:rowOff>
    </xdr:from>
    <xdr:to>
      <xdr:col>55</xdr:col>
      <xdr:colOff>0</xdr:colOff>
      <xdr:row>58</xdr:row>
      <xdr:rowOff>4572</xdr:rowOff>
    </xdr:to>
    <xdr:cxnSp macro="">
      <xdr:nvCxnSpPr>
        <xdr:cNvPr id="234" name="直線コネクタ 233"/>
        <xdr:cNvCxnSpPr/>
      </xdr:nvCxnSpPr>
      <xdr:spPr>
        <a:xfrm flipV="1">
          <a:off x="9639300" y="99441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125222</xdr:rowOff>
    </xdr:from>
    <xdr:to>
      <xdr:col>46</xdr:col>
      <xdr:colOff>38100</xdr:colOff>
      <xdr:row>58</xdr:row>
      <xdr:rowOff>55372</xdr:rowOff>
    </xdr:to>
    <xdr:sp macro="" textlink="">
      <xdr:nvSpPr>
        <xdr:cNvPr id="235" name="楕円 234"/>
        <xdr:cNvSpPr/>
      </xdr:nvSpPr>
      <xdr:spPr>
        <a:xfrm>
          <a:off x="8699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4572</xdr:rowOff>
    </xdr:from>
    <xdr:to>
      <xdr:col>50</xdr:col>
      <xdr:colOff>114300</xdr:colOff>
      <xdr:row>58</xdr:row>
      <xdr:rowOff>4572</xdr:rowOff>
    </xdr:to>
    <xdr:cxnSp macro="">
      <xdr:nvCxnSpPr>
        <xdr:cNvPr id="236" name="直線コネクタ 235"/>
        <xdr:cNvCxnSpPr/>
      </xdr:nvCxnSpPr>
      <xdr:spPr>
        <a:xfrm>
          <a:off x="8750300" y="9948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125222</xdr:rowOff>
    </xdr:from>
    <xdr:to>
      <xdr:col>41</xdr:col>
      <xdr:colOff>101600</xdr:colOff>
      <xdr:row>58</xdr:row>
      <xdr:rowOff>55372</xdr:rowOff>
    </xdr:to>
    <xdr:sp macro="" textlink="">
      <xdr:nvSpPr>
        <xdr:cNvPr id="237" name="楕円 236"/>
        <xdr:cNvSpPr/>
      </xdr:nvSpPr>
      <xdr:spPr>
        <a:xfrm>
          <a:off x="7810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4572</xdr:rowOff>
    </xdr:from>
    <xdr:to>
      <xdr:col>45</xdr:col>
      <xdr:colOff>177800</xdr:colOff>
      <xdr:row>58</xdr:row>
      <xdr:rowOff>4572</xdr:rowOff>
    </xdr:to>
    <xdr:cxnSp macro="">
      <xdr:nvCxnSpPr>
        <xdr:cNvPr id="238" name="直線コネクタ 237"/>
        <xdr:cNvCxnSpPr/>
      </xdr:nvCxnSpPr>
      <xdr:spPr>
        <a:xfrm>
          <a:off x="7861300" y="9948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23639</xdr:rowOff>
    </xdr:from>
    <xdr:ext cx="469744" cy="259045"/>
    <xdr:sp macro="" textlink="">
      <xdr:nvSpPr>
        <xdr:cNvPr id="239" name="n_1aveValue【体育館・プール】&#10;一人当たり面積"/>
        <xdr:cNvSpPr txBox="1"/>
      </xdr:nvSpPr>
      <xdr:spPr>
        <a:xfrm>
          <a:off x="9391727" y="1031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23639</xdr:rowOff>
    </xdr:from>
    <xdr:ext cx="469744" cy="259045"/>
    <xdr:sp macro="" textlink="">
      <xdr:nvSpPr>
        <xdr:cNvPr id="240" name="n_2aveValue【体育館・プール】&#10;一人当たり面積"/>
        <xdr:cNvSpPr txBox="1"/>
      </xdr:nvSpPr>
      <xdr:spPr>
        <a:xfrm>
          <a:off x="8515427" y="1031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41927</xdr:rowOff>
    </xdr:from>
    <xdr:ext cx="469744" cy="259045"/>
    <xdr:sp macro="" textlink="">
      <xdr:nvSpPr>
        <xdr:cNvPr id="241" name="n_3aveValue【体育館・プール】&#10;一人当たり面積"/>
        <xdr:cNvSpPr txBox="1"/>
      </xdr:nvSpPr>
      <xdr:spPr>
        <a:xfrm>
          <a:off x="7626427" y="1032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158767</xdr:rowOff>
    </xdr:from>
    <xdr:ext cx="469744" cy="259045"/>
    <xdr:sp macro="" textlink="">
      <xdr:nvSpPr>
        <xdr:cNvPr id="242" name="n_4aveValue【体育館・プール】&#10;一人当たり面積"/>
        <xdr:cNvSpPr txBox="1"/>
      </xdr:nvSpPr>
      <xdr:spPr>
        <a:xfrm>
          <a:off x="6737427" y="1010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56</xdr:row>
      <xdr:rowOff>71899</xdr:rowOff>
    </xdr:from>
    <xdr:ext cx="469744" cy="259045"/>
    <xdr:sp macro="" textlink="">
      <xdr:nvSpPr>
        <xdr:cNvPr id="243" name="n_1mainValue【体育館・プール】&#10;一人当たり面積"/>
        <xdr:cNvSpPr txBox="1"/>
      </xdr:nvSpPr>
      <xdr:spPr>
        <a:xfrm>
          <a:off x="9391727" y="967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56</xdr:row>
      <xdr:rowOff>71899</xdr:rowOff>
    </xdr:from>
    <xdr:ext cx="469744" cy="259045"/>
    <xdr:sp macro="" textlink="">
      <xdr:nvSpPr>
        <xdr:cNvPr id="244" name="n_2mainValue【体育館・プール】&#10;一人当たり面積"/>
        <xdr:cNvSpPr txBox="1"/>
      </xdr:nvSpPr>
      <xdr:spPr>
        <a:xfrm>
          <a:off x="8515427" y="967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56</xdr:row>
      <xdr:rowOff>71899</xdr:rowOff>
    </xdr:from>
    <xdr:ext cx="469744" cy="259045"/>
    <xdr:sp macro="" textlink="">
      <xdr:nvSpPr>
        <xdr:cNvPr id="245" name="n_3mainValue【体育館・プール】&#10;一人当たり面積"/>
        <xdr:cNvSpPr txBox="1"/>
      </xdr:nvSpPr>
      <xdr:spPr>
        <a:xfrm>
          <a:off x="7626427" y="9673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6" name="正方形/長方形 24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7" name="正方形/長方形 24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8" name="正方形/長方形 24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9" name="正方形/長方形 24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0" name="正方形/長方形 24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1" name="正方形/長方形 25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2" name="正方形/長方形 25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3" name="正方形/長方形 25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4" name="テキスト ボックス 25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5" name="直線コネクタ 25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6" name="テキスト ボックス 25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7" name="直線コネクタ 256"/>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58" name="テキスト ボックス 257"/>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9" name="直線コネクタ 258"/>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0" name="テキスト ボックス 259"/>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1" name="直線コネクタ 260"/>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2" name="テキスト ボックス 261"/>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3" name="直線コネクタ 262"/>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4" name="テキスト ボックス 263"/>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5" name="直線コネクタ 264"/>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6" name="テキスト ボックス 265"/>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7" name="直線コネクタ 266"/>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68" name="テキスト ボックス 267"/>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9" name="直線コネクタ 268"/>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0" name="テキスト ボックス 269"/>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1"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132806</xdr:rowOff>
    </xdr:from>
    <xdr:to>
      <xdr:col>24</xdr:col>
      <xdr:colOff>62865</xdr:colOff>
      <xdr:row>85</xdr:row>
      <xdr:rowOff>154032</xdr:rowOff>
    </xdr:to>
    <xdr:cxnSp macro="">
      <xdr:nvCxnSpPr>
        <xdr:cNvPr id="272" name="直線コネクタ 271"/>
        <xdr:cNvCxnSpPr/>
      </xdr:nvCxnSpPr>
      <xdr:spPr>
        <a:xfrm flipV="1">
          <a:off x="4634865" y="13505906"/>
          <a:ext cx="0" cy="1221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157859</xdr:rowOff>
    </xdr:from>
    <xdr:ext cx="405111" cy="259045"/>
    <xdr:sp macro="" textlink="">
      <xdr:nvSpPr>
        <xdr:cNvPr id="273" name="【福祉施設】&#10;有形固定資産減価償却率最小値テキスト"/>
        <xdr:cNvSpPr txBox="1"/>
      </xdr:nvSpPr>
      <xdr:spPr>
        <a:xfrm>
          <a:off x="4673600" y="14731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154032</xdr:rowOff>
    </xdr:from>
    <xdr:to>
      <xdr:col>24</xdr:col>
      <xdr:colOff>152400</xdr:colOff>
      <xdr:row>85</xdr:row>
      <xdr:rowOff>154032</xdr:rowOff>
    </xdr:to>
    <xdr:cxnSp macro="">
      <xdr:nvCxnSpPr>
        <xdr:cNvPr id="274" name="直線コネクタ 273"/>
        <xdr:cNvCxnSpPr/>
      </xdr:nvCxnSpPr>
      <xdr:spPr>
        <a:xfrm>
          <a:off x="4546600" y="14727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79483</xdr:rowOff>
    </xdr:from>
    <xdr:ext cx="405111" cy="259045"/>
    <xdr:sp macro="" textlink="">
      <xdr:nvSpPr>
        <xdr:cNvPr id="275" name="【福祉施設】&#10;有形固定資産減価償却率最大値テキスト"/>
        <xdr:cNvSpPr txBox="1"/>
      </xdr:nvSpPr>
      <xdr:spPr>
        <a:xfrm>
          <a:off x="4673600" y="1328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132806</xdr:rowOff>
    </xdr:from>
    <xdr:to>
      <xdr:col>24</xdr:col>
      <xdr:colOff>152400</xdr:colOff>
      <xdr:row>78</xdr:row>
      <xdr:rowOff>132806</xdr:rowOff>
    </xdr:to>
    <xdr:cxnSp macro="">
      <xdr:nvCxnSpPr>
        <xdr:cNvPr id="276" name="直線コネクタ 275"/>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106153</xdr:rowOff>
    </xdr:from>
    <xdr:ext cx="405111" cy="259045"/>
    <xdr:sp macro="" textlink="">
      <xdr:nvSpPr>
        <xdr:cNvPr id="277" name="【福祉施設】&#10;有形固定資産減価償却率平均値テキスト"/>
        <xdr:cNvSpPr txBox="1"/>
      </xdr:nvSpPr>
      <xdr:spPr>
        <a:xfrm>
          <a:off x="4673600" y="138221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127726</xdr:rowOff>
    </xdr:from>
    <xdr:to>
      <xdr:col>24</xdr:col>
      <xdr:colOff>114300</xdr:colOff>
      <xdr:row>81</xdr:row>
      <xdr:rowOff>57876</xdr:rowOff>
    </xdr:to>
    <xdr:sp macro="" textlink="">
      <xdr:nvSpPr>
        <xdr:cNvPr id="278" name="フローチャート: 判断 277"/>
        <xdr:cNvSpPr/>
      </xdr:nvSpPr>
      <xdr:spPr>
        <a:xfrm>
          <a:off x="4584700" y="1384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33020</xdr:rowOff>
    </xdr:from>
    <xdr:to>
      <xdr:col>20</xdr:col>
      <xdr:colOff>38100</xdr:colOff>
      <xdr:row>80</xdr:row>
      <xdr:rowOff>134620</xdr:rowOff>
    </xdr:to>
    <xdr:sp macro="" textlink="">
      <xdr:nvSpPr>
        <xdr:cNvPr id="279" name="フローチャート: 判断 278"/>
        <xdr:cNvSpPr/>
      </xdr:nvSpPr>
      <xdr:spPr>
        <a:xfrm>
          <a:off x="3746500" y="1374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155484</xdr:rowOff>
    </xdr:from>
    <xdr:to>
      <xdr:col>15</xdr:col>
      <xdr:colOff>101600</xdr:colOff>
      <xdr:row>80</xdr:row>
      <xdr:rowOff>85634</xdr:rowOff>
    </xdr:to>
    <xdr:sp macro="" textlink="">
      <xdr:nvSpPr>
        <xdr:cNvPr id="280" name="フローチャート: 判断 279"/>
        <xdr:cNvSpPr/>
      </xdr:nvSpPr>
      <xdr:spPr>
        <a:xfrm>
          <a:off x="2857500" y="13700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28121</xdr:rowOff>
    </xdr:from>
    <xdr:to>
      <xdr:col>10</xdr:col>
      <xdr:colOff>165100</xdr:colOff>
      <xdr:row>79</xdr:row>
      <xdr:rowOff>129721</xdr:rowOff>
    </xdr:to>
    <xdr:sp macro="" textlink="">
      <xdr:nvSpPr>
        <xdr:cNvPr id="281" name="フローチャート: 判断 280"/>
        <xdr:cNvSpPr/>
      </xdr:nvSpPr>
      <xdr:spPr>
        <a:xfrm>
          <a:off x="1968500" y="135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34652</xdr:rowOff>
    </xdr:from>
    <xdr:to>
      <xdr:col>6</xdr:col>
      <xdr:colOff>38100</xdr:colOff>
      <xdr:row>79</xdr:row>
      <xdr:rowOff>136252</xdr:rowOff>
    </xdr:to>
    <xdr:sp macro="" textlink="">
      <xdr:nvSpPr>
        <xdr:cNvPr id="282" name="フローチャート: 判断 281"/>
        <xdr:cNvSpPr/>
      </xdr:nvSpPr>
      <xdr:spPr>
        <a:xfrm>
          <a:off x="1079500" y="13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52614</xdr:rowOff>
    </xdr:from>
    <xdr:to>
      <xdr:col>24</xdr:col>
      <xdr:colOff>114300</xdr:colOff>
      <xdr:row>80</xdr:row>
      <xdr:rowOff>154214</xdr:rowOff>
    </xdr:to>
    <xdr:sp macro="" textlink="">
      <xdr:nvSpPr>
        <xdr:cNvPr id="288" name="楕円 287"/>
        <xdr:cNvSpPr/>
      </xdr:nvSpPr>
      <xdr:spPr>
        <a:xfrm>
          <a:off x="4584700" y="137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75491</xdr:rowOff>
    </xdr:from>
    <xdr:ext cx="405111" cy="259045"/>
    <xdr:sp macro="" textlink="">
      <xdr:nvSpPr>
        <xdr:cNvPr id="289" name="【福祉施設】&#10;有形固定資産減価償却率該当値テキスト"/>
        <xdr:cNvSpPr txBox="1"/>
      </xdr:nvSpPr>
      <xdr:spPr>
        <a:xfrm>
          <a:off x="4673600" y="1362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145687</xdr:rowOff>
    </xdr:from>
    <xdr:to>
      <xdr:col>20</xdr:col>
      <xdr:colOff>38100</xdr:colOff>
      <xdr:row>80</xdr:row>
      <xdr:rowOff>75837</xdr:rowOff>
    </xdr:to>
    <xdr:sp macro="" textlink="">
      <xdr:nvSpPr>
        <xdr:cNvPr id="290" name="楕円 289"/>
        <xdr:cNvSpPr/>
      </xdr:nvSpPr>
      <xdr:spPr>
        <a:xfrm>
          <a:off x="3746500" y="1369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25037</xdr:rowOff>
    </xdr:from>
    <xdr:to>
      <xdr:col>24</xdr:col>
      <xdr:colOff>63500</xdr:colOff>
      <xdr:row>80</xdr:row>
      <xdr:rowOff>103414</xdr:rowOff>
    </xdr:to>
    <xdr:cxnSp macro="">
      <xdr:nvCxnSpPr>
        <xdr:cNvPr id="291" name="直線コネクタ 290"/>
        <xdr:cNvCxnSpPr/>
      </xdr:nvCxnSpPr>
      <xdr:spPr>
        <a:xfrm>
          <a:off x="3797300" y="13741037"/>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15058</xdr:rowOff>
    </xdr:from>
    <xdr:to>
      <xdr:col>15</xdr:col>
      <xdr:colOff>101600</xdr:colOff>
      <xdr:row>79</xdr:row>
      <xdr:rowOff>116658</xdr:rowOff>
    </xdr:to>
    <xdr:sp macro="" textlink="">
      <xdr:nvSpPr>
        <xdr:cNvPr id="292" name="楕円 291"/>
        <xdr:cNvSpPr/>
      </xdr:nvSpPr>
      <xdr:spPr>
        <a:xfrm>
          <a:off x="2857500" y="1355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65858</xdr:rowOff>
    </xdr:from>
    <xdr:to>
      <xdr:col>19</xdr:col>
      <xdr:colOff>177800</xdr:colOff>
      <xdr:row>80</xdr:row>
      <xdr:rowOff>25037</xdr:rowOff>
    </xdr:to>
    <xdr:cxnSp macro="">
      <xdr:nvCxnSpPr>
        <xdr:cNvPr id="293" name="直線コネクタ 292"/>
        <xdr:cNvCxnSpPr/>
      </xdr:nvCxnSpPr>
      <xdr:spPr>
        <a:xfrm>
          <a:off x="2908300" y="13610408"/>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67311</xdr:rowOff>
    </xdr:from>
    <xdr:to>
      <xdr:col>10</xdr:col>
      <xdr:colOff>165100</xdr:colOff>
      <xdr:row>79</xdr:row>
      <xdr:rowOff>168911</xdr:rowOff>
    </xdr:to>
    <xdr:sp macro="" textlink="">
      <xdr:nvSpPr>
        <xdr:cNvPr id="294" name="楕円 293"/>
        <xdr:cNvSpPr/>
      </xdr:nvSpPr>
      <xdr:spPr>
        <a:xfrm>
          <a:off x="1968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65858</xdr:rowOff>
    </xdr:from>
    <xdr:to>
      <xdr:col>15</xdr:col>
      <xdr:colOff>50800</xdr:colOff>
      <xdr:row>79</xdr:row>
      <xdr:rowOff>118111</xdr:rowOff>
    </xdr:to>
    <xdr:cxnSp macro="">
      <xdr:nvCxnSpPr>
        <xdr:cNvPr id="295" name="直線コネクタ 294"/>
        <xdr:cNvCxnSpPr/>
      </xdr:nvCxnSpPr>
      <xdr:spPr>
        <a:xfrm flipV="1">
          <a:off x="2019300" y="13610408"/>
          <a:ext cx="889000" cy="5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125747</xdr:rowOff>
    </xdr:from>
    <xdr:ext cx="405111" cy="259045"/>
    <xdr:sp macro="" textlink="">
      <xdr:nvSpPr>
        <xdr:cNvPr id="296" name="n_1aveValue【福祉施設】&#10;有形固定資産減価償却率"/>
        <xdr:cNvSpPr txBox="1"/>
      </xdr:nvSpPr>
      <xdr:spPr>
        <a:xfrm>
          <a:off x="3582044" y="1384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76761</xdr:rowOff>
    </xdr:from>
    <xdr:ext cx="405111" cy="259045"/>
    <xdr:sp macro="" textlink="">
      <xdr:nvSpPr>
        <xdr:cNvPr id="297" name="n_2aveValue【福祉施設】&#10;有形固定資産減価償却率"/>
        <xdr:cNvSpPr txBox="1"/>
      </xdr:nvSpPr>
      <xdr:spPr>
        <a:xfrm>
          <a:off x="2705744" y="13792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146248</xdr:rowOff>
    </xdr:from>
    <xdr:ext cx="405111" cy="259045"/>
    <xdr:sp macro="" textlink="">
      <xdr:nvSpPr>
        <xdr:cNvPr id="298" name="n_3aveValue【福祉施設】&#10;有形固定資産減価償却率"/>
        <xdr:cNvSpPr txBox="1"/>
      </xdr:nvSpPr>
      <xdr:spPr>
        <a:xfrm>
          <a:off x="1816744" y="13347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152779</xdr:rowOff>
    </xdr:from>
    <xdr:ext cx="405111" cy="259045"/>
    <xdr:sp macro="" textlink="">
      <xdr:nvSpPr>
        <xdr:cNvPr id="299" name="n_4aveValue【福祉施設】&#10;有形固定資産減価償却率"/>
        <xdr:cNvSpPr txBox="1"/>
      </xdr:nvSpPr>
      <xdr:spPr>
        <a:xfrm>
          <a:off x="927744" y="1335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92364</xdr:rowOff>
    </xdr:from>
    <xdr:ext cx="405111" cy="259045"/>
    <xdr:sp macro="" textlink="">
      <xdr:nvSpPr>
        <xdr:cNvPr id="300" name="n_1mainValue【福祉施設】&#10;有形固定資産減価償却率"/>
        <xdr:cNvSpPr txBox="1"/>
      </xdr:nvSpPr>
      <xdr:spPr>
        <a:xfrm>
          <a:off x="3582044" y="1346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133185</xdr:rowOff>
    </xdr:from>
    <xdr:ext cx="405111" cy="259045"/>
    <xdr:sp macro="" textlink="">
      <xdr:nvSpPr>
        <xdr:cNvPr id="301" name="n_2mainValue【福祉施設】&#10;有形固定資産減価償却率"/>
        <xdr:cNvSpPr txBox="1"/>
      </xdr:nvSpPr>
      <xdr:spPr>
        <a:xfrm>
          <a:off x="2705744" y="1333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160038</xdr:rowOff>
    </xdr:from>
    <xdr:ext cx="405111" cy="259045"/>
    <xdr:sp macro="" textlink="">
      <xdr:nvSpPr>
        <xdr:cNvPr id="302" name="n_3mainValue【福祉施設】&#10;有形固定資産減価償却率"/>
        <xdr:cNvSpPr txBox="1"/>
      </xdr:nvSpPr>
      <xdr:spPr>
        <a:xfrm>
          <a:off x="1816744" y="13704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87</xdr:row>
      <xdr:rowOff>38100</xdr:rowOff>
    </xdr:from>
    <xdr:to>
      <xdr:col>59</xdr:col>
      <xdr:colOff>50800</xdr:colOff>
      <xdr:row>87</xdr:row>
      <xdr:rowOff>38100</xdr:rowOff>
    </xdr:to>
    <xdr:cxnSp macro="">
      <xdr:nvCxnSpPr>
        <xdr:cNvPr id="313" name="直線コネクタ 312"/>
        <xdr:cNvCxnSpPr/>
      </xdr:nvCxnSpPr>
      <xdr:spPr>
        <a:xfrm>
          <a:off x="6604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67327</xdr:rowOff>
    </xdr:from>
    <xdr:ext cx="467179" cy="259045"/>
    <xdr:sp macro="" textlink="">
      <xdr:nvSpPr>
        <xdr:cNvPr id="314" name="テキスト ボックス 313"/>
        <xdr:cNvSpPr txBox="1"/>
      </xdr:nvSpPr>
      <xdr:spPr>
        <a:xfrm>
          <a:off x="6136821" y="1481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95250</xdr:rowOff>
    </xdr:from>
    <xdr:to>
      <xdr:col>59</xdr:col>
      <xdr:colOff>50800</xdr:colOff>
      <xdr:row>85</xdr:row>
      <xdr:rowOff>95250</xdr:rowOff>
    </xdr:to>
    <xdr:cxnSp macro="">
      <xdr:nvCxnSpPr>
        <xdr:cNvPr id="315" name="直線コネクタ 314"/>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6" name="テキスト ボックス 315"/>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152400</xdr:rowOff>
    </xdr:from>
    <xdr:to>
      <xdr:col>59</xdr:col>
      <xdr:colOff>50800</xdr:colOff>
      <xdr:row>83</xdr:row>
      <xdr:rowOff>152400</xdr:rowOff>
    </xdr:to>
    <xdr:cxnSp macro="">
      <xdr:nvCxnSpPr>
        <xdr:cNvPr id="317" name="直線コネクタ 316"/>
        <xdr:cNvCxnSpPr/>
      </xdr:nvCxnSpPr>
      <xdr:spPr>
        <a:xfrm>
          <a:off x="6604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10177</xdr:rowOff>
    </xdr:from>
    <xdr:ext cx="467179" cy="259045"/>
    <xdr:sp macro="" textlink="">
      <xdr:nvSpPr>
        <xdr:cNvPr id="318" name="テキスト ボックス 317"/>
        <xdr:cNvSpPr txBox="1"/>
      </xdr:nvSpPr>
      <xdr:spPr>
        <a:xfrm>
          <a:off x="6136821" y="1424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9" name="直線コネクタ 31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0" name="テキスト ボックス 31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95250</xdr:rowOff>
    </xdr:from>
    <xdr:to>
      <xdr:col>59</xdr:col>
      <xdr:colOff>50800</xdr:colOff>
      <xdr:row>80</xdr:row>
      <xdr:rowOff>95250</xdr:rowOff>
    </xdr:to>
    <xdr:cxnSp macro="">
      <xdr:nvCxnSpPr>
        <xdr:cNvPr id="321" name="直線コネクタ 320"/>
        <xdr:cNvCxnSpPr/>
      </xdr:nvCxnSpPr>
      <xdr:spPr>
        <a:xfrm>
          <a:off x="6604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124477</xdr:rowOff>
    </xdr:from>
    <xdr:ext cx="467179" cy="259045"/>
    <xdr:sp macro="" textlink="">
      <xdr:nvSpPr>
        <xdr:cNvPr id="322" name="テキスト ボックス 321"/>
        <xdr:cNvSpPr txBox="1"/>
      </xdr:nvSpPr>
      <xdr:spPr>
        <a:xfrm>
          <a:off x="61368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3" name="直線コネクタ 322"/>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24" name="テキスト ボックス 323"/>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38100</xdr:rowOff>
    </xdr:from>
    <xdr:to>
      <xdr:col>59</xdr:col>
      <xdr:colOff>50800</xdr:colOff>
      <xdr:row>77</xdr:row>
      <xdr:rowOff>38100</xdr:rowOff>
    </xdr:to>
    <xdr:cxnSp macro="">
      <xdr:nvCxnSpPr>
        <xdr:cNvPr id="325" name="直線コネクタ 324"/>
        <xdr:cNvCxnSpPr/>
      </xdr:nvCxnSpPr>
      <xdr:spPr>
        <a:xfrm>
          <a:off x="6604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67327</xdr:rowOff>
    </xdr:from>
    <xdr:ext cx="467179" cy="259045"/>
    <xdr:sp macro="" textlink="">
      <xdr:nvSpPr>
        <xdr:cNvPr id="326" name="テキスト ボックス 325"/>
        <xdr:cNvSpPr txBox="1"/>
      </xdr:nvSpPr>
      <xdr:spPr>
        <a:xfrm>
          <a:off x="6136821" y="1309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47625</xdr:rowOff>
    </xdr:from>
    <xdr:to>
      <xdr:col>54</xdr:col>
      <xdr:colOff>189865</xdr:colOff>
      <xdr:row>86</xdr:row>
      <xdr:rowOff>38100</xdr:rowOff>
    </xdr:to>
    <xdr:cxnSp macro="">
      <xdr:nvCxnSpPr>
        <xdr:cNvPr id="330" name="直線コネクタ 329"/>
        <xdr:cNvCxnSpPr/>
      </xdr:nvCxnSpPr>
      <xdr:spPr>
        <a:xfrm flipV="1">
          <a:off x="10476865" y="1342072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41927</xdr:rowOff>
    </xdr:from>
    <xdr:ext cx="469744" cy="259045"/>
    <xdr:sp macro="" textlink="">
      <xdr:nvSpPr>
        <xdr:cNvPr id="331" name="【福祉施設】&#10;一人当たり面積最小値テキスト"/>
        <xdr:cNvSpPr txBox="1"/>
      </xdr:nvSpPr>
      <xdr:spPr>
        <a:xfrm>
          <a:off x="10515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38100</xdr:rowOff>
    </xdr:from>
    <xdr:to>
      <xdr:col>55</xdr:col>
      <xdr:colOff>88900</xdr:colOff>
      <xdr:row>86</xdr:row>
      <xdr:rowOff>38100</xdr:rowOff>
    </xdr:to>
    <xdr:cxnSp macro="">
      <xdr:nvCxnSpPr>
        <xdr:cNvPr id="332" name="直線コネクタ 331"/>
        <xdr:cNvCxnSpPr/>
      </xdr:nvCxnSpPr>
      <xdr:spPr>
        <a:xfrm>
          <a:off x="10388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165752</xdr:rowOff>
    </xdr:from>
    <xdr:ext cx="469744" cy="259045"/>
    <xdr:sp macro="" textlink="">
      <xdr:nvSpPr>
        <xdr:cNvPr id="333" name="【福祉施設】&#10;一人当たり面積最大値テキスト"/>
        <xdr:cNvSpPr txBox="1"/>
      </xdr:nvSpPr>
      <xdr:spPr>
        <a:xfrm>
          <a:off x="10515600" y="1319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47625</xdr:rowOff>
    </xdr:from>
    <xdr:to>
      <xdr:col>55</xdr:col>
      <xdr:colOff>88900</xdr:colOff>
      <xdr:row>78</xdr:row>
      <xdr:rowOff>47625</xdr:rowOff>
    </xdr:to>
    <xdr:cxnSp macro="">
      <xdr:nvCxnSpPr>
        <xdr:cNvPr id="334" name="直線コネクタ 333"/>
        <xdr:cNvCxnSpPr/>
      </xdr:nvCxnSpPr>
      <xdr:spPr>
        <a:xfrm>
          <a:off x="10388600" y="1342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41927</xdr:rowOff>
    </xdr:from>
    <xdr:ext cx="469744" cy="259045"/>
    <xdr:sp macro="" textlink="">
      <xdr:nvSpPr>
        <xdr:cNvPr id="335" name="【福祉施設】&#10;一人当たり面積平均値テキスト"/>
        <xdr:cNvSpPr txBox="1"/>
      </xdr:nvSpPr>
      <xdr:spPr>
        <a:xfrm>
          <a:off x="10515600" y="1410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63500</xdr:rowOff>
    </xdr:from>
    <xdr:to>
      <xdr:col>55</xdr:col>
      <xdr:colOff>50800</xdr:colOff>
      <xdr:row>82</xdr:row>
      <xdr:rowOff>165100</xdr:rowOff>
    </xdr:to>
    <xdr:sp macro="" textlink="">
      <xdr:nvSpPr>
        <xdr:cNvPr id="336" name="フローチャート: 判断 335"/>
        <xdr:cNvSpPr/>
      </xdr:nvSpPr>
      <xdr:spPr>
        <a:xfrm>
          <a:off x="10426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15875</xdr:rowOff>
    </xdr:from>
    <xdr:to>
      <xdr:col>50</xdr:col>
      <xdr:colOff>165100</xdr:colOff>
      <xdr:row>82</xdr:row>
      <xdr:rowOff>117475</xdr:rowOff>
    </xdr:to>
    <xdr:sp macro="" textlink="">
      <xdr:nvSpPr>
        <xdr:cNvPr id="337" name="フローチャート: 判断 336"/>
        <xdr:cNvSpPr/>
      </xdr:nvSpPr>
      <xdr:spPr>
        <a:xfrm>
          <a:off x="9588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25400</xdr:rowOff>
    </xdr:from>
    <xdr:to>
      <xdr:col>46</xdr:col>
      <xdr:colOff>38100</xdr:colOff>
      <xdr:row>82</xdr:row>
      <xdr:rowOff>127000</xdr:rowOff>
    </xdr:to>
    <xdr:sp macro="" textlink="">
      <xdr:nvSpPr>
        <xdr:cNvPr id="338" name="フローチャート: 判断 337"/>
        <xdr:cNvSpPr/>
      </xdr:nvSpPr>
      <xdr:spPr>
        <a:xfrm>
          <a:off x="8699500" y="1408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158750</xdr:rowOff>
    </xdr:from>
    <xdr:to>
      <xdr:col>41</xdr:col>
      <xdr:colOff>101600</xdr:colOff>
      <xdr:row>82</xdr:row>
      <xdr:rowOff>88900</xdr:rowOff>
    </xdr:to>
    <xdr:sp macro="" textlink="">
      <xdr:nvSpPr>
        <xdr:cNvPr id="339" name="フローチャート: 判断 338"/>
        <xdr:cNvSpPr/>
      </xdr:nvSpPr>
      <xdr:spPr>
        <a:xfrm>
          <a:off x="7810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15875</xdr:rowOff>
    </xdr:from>
    <xdr:to>
      <xdr:col>36</xdr:col>
      <xdr:colOff>165100</xdr:colOff>
      <xdr:row>82</xdr:row>
      <xdr:rowOff>117475</xdr:rowOff>
    </xdr:to>
    <xdr:sp macro="" textlink="">
      <xdr:nvSpPr>
        <xdr:cNvPr id="340" name="フローチャート: 判断 339"/>
        <xdr:cNvSpPr/>
      </xdr:nvSpPr>
      <xdr:spPr>
        <a:xfrm>
          <a:off x="6921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73025</xdr:rowOff>
    </xdr:from>
    <xdr:to>
      <xdr:col>55</xdr:col>
      <xdr:colOff>50800</xdr:colOff>
      <xdr:row>82</xdr:row>
      <xdr:rowOff>3175</xdr:rowOff>
    </xdr:to>
    <xdr:sp macro="" textlink="">
      <xdr:nvSpPr>
        <xdr:cNvPr id="346" name="楕円 345"/>
        <xdr:cNvSpPr/>
      </xdr:nvSpPr>
      <xdr:spPr>
        <a:xfrm>
          <a:off x="104267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95902</xdr:rowOff>
    </xdr:from>
    <xdr:ext cx="469744" cy="259045"/>
    <xdr:sp macro="" textlink="">
      <xdr:nvSpPr>
        <xdr:cNvPr id="347" name="【福祉施設】&#10;一人当たり面積該当値テキスト"/>
        <xdr:cNvSpPr txBox="1"/>
      </xdr:nvSpPr>
      <xdr:spPr>
        <a:xfrm>
          <a:off x="10515600" y="1381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73025</xdr:rowOff>
    </xdr:from>
    <xdr:to>
      <xdr:col>50</xdr:col>
      <xdr:colOff>165100</xdr:colOff>
      <xdr:row>82</xdr:row>
      <xdr:rowOff>3175</xdr:rowOff>
    </xdr:to>
    <xdr:sp macro="" textlink="">
      <xdr:nvSpPr>
        <xdr:cNvPr id="348" name="楕円 347"/>
        <xdr:cNvSpPr/>
      </xdr:nvSpPr>
      <xdr:spPr>
        <a:xfrm>
          <a:off x="9588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123825</xdr:rowOff>
    </xdr:from>
    <xdr:to>
      <xdr:col>55</xdr:col>
      <xdr:colOff>0</xdr:colOff>
      <xdr:row>81</xdr:row>
      <xdr:rowOff>123825</xdr:rowOff>
    </xdr:to>
    <xdr:cxnSp macro="">
      <xdr:nvCxnSpPr>
        <xdr:cNvPr id="349" name="直線コネクタ 348"/>
        <xdr:cNvCxnSpPr/>
      </xdr:nvCxnSpPr>
      <xdr:spPr>
        <a:xfrm>
          <a:off x="9639300" y="14011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101600</xdr:rowOff>
    </xdr:from>
    <xdr:to>
      <xdr:col>46</xdr:col>
      <xdr:colOff>38100</xdr:colOff>
      <xdr:row>82</xdr:row>
      <xdr:rowOff>31750</xdr:rowOff>
    </xdr:to>
    <xdr:sp macro="" textlink="">
      <xdr:nvSpPr>
        <xdr:cNvPr id="350" name="楕円 349"/>
        <xdr:cNvSpPr/>
      </xdr:nvSpPr>
      <xdr:spPr>
        <a:xfrm>
          <a:off x="8699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123825</xdr:rowOff>
    </xdr:from>
    <xdr:to>
      <xdr:col>50</xdr:col>
      <xdr:colOff>114300</xdr:colOff>
      <xdr:row>81</xdr:row>
      <xdr:rowOff>152400</xdr:rowOff>
    </xdr:to>
    <xdr:cxnSp macro="">
      <xdr:nvCxnSpPr>
        <xdr:cNvPr id="351" name="直線コネクタ 350"/>
        <xdr:cNvCxnSpPr/>
      </xdr:nvCxnSpPr>
      <xdr:spPr>
        <a:xfrm flipV="1">
          <a:off x="8750300" y="140112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101600</xdr:rowOff>
    </xdr:from>
    <xdr:to>
      <xdr:col>41</xdr:col>
      <xdr:colOff>101600</xdr:colOff>
      <xdr:row>82</xdr:row>
      <xdr:rowOff>31750</xdr:rowOff>
    </xdr:to>
    <xdr:sp macro="" textlink="">
      <xdr:nvSpPr>
        <xdr:cNvPr id="352" name="楕円 351"/>
        <xdr:cNvSpPr/>
      </xdr:nvSpPr>
      <xdr:spPr>
        <a:xfrm>
          <a:off x="7810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152400</xdr:rowOff>
    </xdr:from>
    <xdr:to>
      <xdr:col>45</xdr:col>
      <xdr:colOff>177800</xdr:colOff>
      <xdr:row>81</xdr:row>
      <xdr:rowOff>152400</xdr:rowOff>
    </xdr:to>
    <xdr:cxnSp macro="">
      <xdr:nvCxnSpPr>
        <xdr:cNvPr id="353" name="直線コネクタ 352"/>
        <xdr:cNvCxnSpPr/>
      </xdr:nvCxnSpPr>
      <xdr:spPr>
        <a:xfrm>
          <a:off x="7861300" y="14039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108602</xdr:rowOff>
    </xdr:from>
    <xdr:ext cx="469744" cy="259045"/>
    <xdr:sp macro="" textlink="">
      <xdr:nvSpPr>
        <xdr:cNvPr id="354" name="n_1aveValue【福祉施設】&#10;一人当たり面積"/>
        <xdr:cNvSpPr txBox="1"/>
      </xdr:nvSpPr>
      <xdr:spPr>
        <a:xfrm>
          <a:off x="9391727" y="1416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118127</xdr:rowOff>
    </xdr:from>
    <xdr:ext cx="469744" cy="259045"/>
    <xdr:sp macro="" textlink="">
      <xdr:nvSpPr>
        <xdr:cNvPr id="355" name="n_2aveValue【福祉施設】&#10;一人当たり面積"/>
        <xdr:cNvSpPr txBox="1"/>
      </xdr:nvSpPr>
      <xdr:spPr>
        <a:xfrm>
          <a:off x="8515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80027</xdr:rowOff>
    </xdr:from>
    <xdr:ext cx="469744" cy="259045"/>
    <xdr:sp macro="" textlink="">
      <xdr:nvSpPr>
        <xdr:cNvPr id="356" name="n_3aveValue【福祉施設】&#10;一人当たり面積"/>
        <xdr:cNvSpPr txBox="1"/>
      </xdr:nvSpPr>
      <xdr:spPr>
        <a:xfrm>
          <a:off x="76264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134002</xdr:rowOff>
    </xdr:from>
    <xdr:ext cx="469744" cy="259045"/>
    <xdr:sp macro="" textlink="">
      <xdr:nvSpPr>
        <xdr:cNvPr id="357" name="n_4aveValue【福祉施設】&#10;一人当たり面積"/>
        <xdr:cNvSpPr txBox="1"/>
      </xdr:nvSpPr>
      <xdr:spPr>
        <a:xfrm>
          <a:off x="6737427" y="1385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19702</xdr:rowOff>
    </xdr:from>
    <xdr:ext cx="469744" cy="259045"/>
    <xdr:sp macro="" textlink="">
      <xdr:nvSpPr>
        <xdr:cNvPr id="358" name="n_1mainValue【福祉施設】&#10;一人当たり面積"/>
        <xdr:cNvSpPr txBox="1"/>
      </xdr:nvSpPr>
      <xdr:spPr>
        <a:xfrm>
          <a:off x="9391727" y="1373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48277</xdr:rowOff>
    </xdr:from>
    <xdr:ext cx="469744" cy="259045"/>
    <xdr:sp macro="" textlink="">
      <xdr:nvSpPr>
        <xdr:cNvPr id="359" name="n_2mainValue【福祉施設】&#10;一人当たり面積"/>
        <xdr:cNvSpPr txBox="1"/>
      </xdr:nvSpPr>
      <xdr:spPr>
        <a:xfrm>
          <a:off x="8515427"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48277</xdr:rowOff>
    </xdr:from>
    <xdr:ext cx="469744" cy="259045"/>
    <xdr:sp macro="" textlink="">
      <xdr:nvSpPr>
        <xdr:cNvPr id="360" name="n_3mainValue【福祉施設】&#10;一人当たり面積"/>
        <xdr:cNvSpPr txBox="1"/>
      </xdr:nvSpPr>
      <xdr:spPr>
        <a:xfrm>
          <a:off x="7626427" y="1376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9" name="テキスト ボックス 36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0" name="直線コネクタ 36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1" name="テキスト ボックス 37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2" name="直線コネクタ 37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3" name="テキスト ボックス 37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4" name="直線コネクタ 37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5" name="テキスト ボックス 37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6" name="直線コネクタ 37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7" name="テキスト ボックス 37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8" name="直線コネクタ 37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9" name="テキスト ボックス 37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0" name="直線コネクタ 37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1" name="テキスト ボックス 38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2" name="直線コネクタ 38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3" name="テキスト ボックス 38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4" name="直線コネクタ 38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152944</xdr:rowOff>
    </xdr:from>
    <xdr:to>
      <xdr:col>24</xdr:col>
      <xdr:colOff>62865</xdr:colOff>
      <xdr:row>109</xdr:row>
      <xdr:rowOff>30480</xdr:rowOff>
    </xdr:to>
    <xdr:cxnSp macro="">
      <xdr:nvCxnSpPr>
        <xdr:cNvPr id="386" name="直線コネクタ 385"/>
        <xdr:cNvCxnSpPr/>
      </xdr:nvCxnSpPr>
      <xdr:spPr>
        <a:xfrm flipV="1">
          <a:off x="4634865" y="17297944"/>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34307</xdr:rowOff>
    </xdr:from>
    <xdr:ext cx="405111" cy="259045"/>
    <xdr:sp macro="" textlink="">
      <xdr:nvSpPr>
        <xdr:cNvPr id="387" name="【市民会館】&#10;有形固定資産減価償却率最小値テキスト"/>
        <xdr:cNvSpPr txBox="1"/>
      </xdr:nvSpPr>
      <xdr:spPr>
        <a:xfrm>
          <a:off x="4673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30480</xdr:rowOff>
    </xdr:from>
    <xdr:to>
      <xdr:col>24</xdr:col>
      <xdr:colOff>152400</xdr:colOff>
      <xdr:row>109</xdr:row>
      <xdr:rowOff>30480</xdr:rowOff>
    </xdr:to>
    <xdr:cxnSp macro="">
      <xdr:nvCxnSpPr>
        <xdr:cNvPr id="388" name="直線コネクタ 387"/>
        <xdr:cNvCxnSpPr/>
      </xdr:nvCxnSpPr>
      <xdr:spPr>
        <a:xfrm>
          <a:off x="4546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99621</xdr:rowOff>
    </xdr:from>
    <xdr:ext cx="405111" cy="259045"/>
    <xdr:sp macro="" textlink="">
      <xdr:nvSpPr>
        <xdr:cNvPr id="389" name="【市民会館】&#10;有形固定資産減価償却率最大値テキスト"/>
        <xdr:cNvSpPr txBox="1"/>
      </xdr:nvSpPr>
      <xdr:spPr>
        <a:xfrm>
          <a:off x="4673600" y="1707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152944</xdr:rowOff>
    </xdr:from>
    <xdr:to>
      <xdr:col>24</xdr:col>
      <xdr:colOff>152400</xdr:colOff>
      <xdr:row>100</xdr:row>
      <xdr:rowOff>152944</xdr:rowOff>
    </xdr:to>
    <xdr:cxnSp macro="">
      <xdr:nvCxnSpPr>
        <xdr:cNvPr id="390" name="直線コネクタ 389"/>
        <xdr:cNvCxnSpPr/>
      </xdr:nvCxnSpPr>
      <xdr:spPr>
        <a:xfrm>
          <a:off x="4546600" y="1729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64606</xdr:rowOff>
    </xdr:from>
    <xdr:ext cx="405111" cy="259045"/>
    <xdr:sp macro="" textlink="">
      <xdr:nvSpPr>
        <xdr:cNvPr id="391" name="【市民会館】&#10;有形固定資産減価償却率平均値テキスト"/>
        <xdr:cNvSpPr txBox="1"/>
      </xdr:nvSpPr>
      <xdr:spPr>
        <a:xfrm>
          <a:off x="4673600" y="177239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41729</xdr:rowOff>
    </xdr:from>
    <xdr:to>
      <xdr:col>24</xdr:col>
      <xdr:colOff>114300</xdr:colOff>
      <xdr:row>104</xdr:row>
      <xdr:rowOff>143329</xdr:rowOff>
    </xdr:to>
    <xdr:sp macro="" textlink="">
      <xdr:nvSpPr>
        <xdr:cNvPr id="392" name="フローチャート: 判断 391"/>
        <xdr:cNvSpPr/>
      </xdr:nvSpPr>
      <xdr:spPr>
        <a:xfrm>
          <a:off x="45847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4173</xdr:rowOff>
    </xdr:from>
    <xdr:to>
      <xdr:col>20</xdr:col>
      <xdr:colOff>38100</xdr:colOff>
      <xdr:row>104</xdr:row>
      <xdr:rowOff>105773</xdr:rowOff>
    </xdr:to>
    <xdr:sp macro="" textlink="">
      <xdr:nvSpPr>
        <xdr:cNvPr id="393" name="フローチャート: 判断 392"/>
        <xdr:cNvSpPr/>
      </xdr:nvSpPr>
      <xdr:spPr>
        <a:xfrm>
          <a:off x="3746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146231</xdr:rowOff>
    </xdr:from>
    <xdr:to>
      <xdr:col>15</xdr:col>
      <xdr:colOff>101600</xdr:colOff>
      <xdr:row>104</xdr:row>
      <xdr:rowOff>76381</xdr:rowOff>
    </xdr:to>
    <xdr:sp macro="" textlink="">
      <xdr:nvSpPr>
        <xdr:cNvPr id="394" name="フローチャート: 判断 393"/>
        <xdr:cNvSpPr/>
      </xdr:nvSpPr>
      <xdr:spPr>
        <a:xfrm>
          <a:off x="2857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395" name="フローチャート: 判断 394"/>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xdr:rowOff>
    </xdr:from>
    <xdr:to>
      <xdr:col>6</xdr:col>
      <xdr:colOff>38100</xdr:colOff>
      <xdr:row>104</xdr:row>
      <xdr:rowOff>102507</xdr:rowOff>
    </xdr:to>
    <xdr:sp macro="" textlink="">
      <xdr:nvSpPr>
        <xdr:cNvPr id="396" name="フローチャート: 判断 395"/>
        <xdr:cNvSpPr/>
      </xdr:nvSpPr>
      <xdr:spPr>
        <a:xfrm>
          <a:off x="1079500" y="1783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7" name="テキスト ボックス 39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8" name="テキスト ボックス 39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9" name="テキスト ボックス 39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0" name="テキスト ボックス 39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1" name="テキスト ボックス 40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107043</xdr:rowOff>
    </xdr:from>
    <xdr:to>
      <xdr:col>24</xdr:col>
      <xdr:colOff>114300</xdr:colOff>
      <xdr:row>107</xdr:row>
      <xdr:rowOff>37193</xdr:rowOff>
    </xdr:to>
    <xdr:sp macro="" textlink="">
      <xdr:nvSpPr>
        <xdr:cNvPr id="402" name="楕円 401"/>
        <xdr:cNvSpPr/>
      </xdr:nvSpPr>
      <xdr:spPr>
        <a:xfrm>
          <a:off x="4584700" y="182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85470</xdr:rowOff>
    </xdr:from>
    <xdr:ext cx="405111" cy="259045"/>
    <xdr:sp macro="" textlink="">
      <xdr:nvSpPr>
        <xdr:cNvPr id="403" name="【市民会館】&#10;有形固定資産減価償却率該当値テキスト"/>
        <xdr:cNvSpPr txBox="1"/>
      </xdr:nvSpPr>
      <xdr:spPr>
        <a:xfrm>
          <a:off x="4673600"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69487</xdr:rowOff>
    </xdr:from>
    <xdr:to>
      <xdr:col>20</xdr:col>
      <xdr:colOff>38100</xdr:colOff>
      <xdr:row>106</xdr:row>
      <xdr:rowOff>171087</xdr:rowOff>
    </xdr:to>
    <xdr:sp macro="" textlink="">
      <xdr:nvSpPr>
        <xdr:cNvPr id="404" name="楕円 403"/>
        <xdr:cNvSpPr/>
      </xdr:nvSpPr>
      <xdr:spPr>
        <a:xfrm>
          <a:off x="3746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120287</xdr:rowOff>
    </xdr:from>
    <xdr:to>
      <xdr:col>24</xdr:col>
      <xdr:colOff>63500</xdr:colOff>
      <xdr:row>106</xdr:row>
      <xdr:rowOff>157843</xdr:rowOff>
    </xdr:to>
    <xdr:cxnSp macro="">
      <xdr:nvCxnSpPr>
        <xdr:cNvPr id="405" name="直線コネクタ 404"/>
        <xdr:cNvCxnSpPr/>
      </xdr:nvCxnSpPr>
      <xdr:spPr>
        <a:xfrm>
          <a:off x="3797300" y="1829398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30299</xdr:rowOff>
    </xdr:from>
    <xdr:to>
      <xdr:col>15</xdr:col>
      <xdr:colOff>101600</xdr:colOff>
      <xdr:row>106</xdr:row>
      <xdr:rowOff>131899</xdr:rowOff>
    </xdr:to>
    <xdr:sp macro="" textlink="">
      <xdr:nvSpPr>
        <xdr:cNvPr id="406" name="楕円 405"/>
        <xdr:cNvSpPr/>
      </xdr:nvSpPr>
      <xdr:spPr>
        <a:xfrm>
          <a:off x="2857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81099</xdr:rowOff>
    </xdr:from>
    <xdr:to>
      <xdr:col>19</xdr:col>
      <xdr:colOff>177800</xdr:colOff>
      <xdr:row>106</xdr:row>
      <xdr:rowOff>120287</xdr:rowOff>
    </xdr:to>
    <xdr:cxnSp macro="">
      <xdr:nvCxnSpPr>
        <xdr:cNvPr id="407" name="直線コネクタ 406"/>
        <xdr:cNvCxnSpPr/>
      </xdr:nvCxnSpPr>
      <xdr:spPr>
        <a:xfrm>
          <a:off x="2908300" y="18254799"/>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136434</xdr:rowOff>
    </xdr:from>
    <xdr:to>
      <xdr:col>10</xdr:col>
      <xdr:colOff>165100</xdr:colOff>
      <xdr:row>107</xdr:row>
      <xdr:rowOff>66584</xdr:rowOff>
    </xdr:to>
    <xdr:sp macro="" textlink="">
      <xdr:nvSpPr>
        <xdr:cNvPr id="408" name="楕円 407"/>
        <xdr:cNvSpPr/>
      </xdr:nvSpPr>
      <xdr:spPr>
        <a:xfrm>
          <a:off x="1968500" y="1831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81099</xdr:rowOff>
    </xdr:from>
    <xdr:to>
      <xdr:col>15</xdr:col>
      <xdr:colOff>50800</xdr:colOff>
      <xdr:row>107</xdr:row>
      <xdr:rowOff>15784</xdr:rowOff>
    </xdr:to>
    <xdr:cxnSp macro="">
      <xdr:nvCxnSpPr>
        <xdr:cNvPr id="409" name="直線コネクタ 408"/>
        <xdr:cNvCxnSpPr/>
      </xdr:nvCxnSpPr>
      <xdr:spPr>
        <a:xfrm flipV="1">
          <a:off x="2019300" y="18254799"/>
          <a:ext cx="889000" cy="106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122300</xdr:rowOff>
    </xdr:from>
    <xdr:ext cx="405111" cy="259045"/>
    <xdr:sp macro="" textlink="">
      <xdr:nvSpPr>
        <xdr:cNvPr id="410" name="n_1aveValue【市民会館】&#10;有形固定資産減価償却率"/>
        <xdr:cNvSpPr txBox="1"/>
      </xdr:nvSpPr>
      <xdr:spPr>
        <a:xfrm>
          <a:off x="35820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92908</xdr:rowOff>
    </xdr:from>
    <xdr:ext cx="405111" cy="259045"/>
    <xdr:sp macro="" textlink="">
      <xdr:nvSpPr>
        <xdr:cNvPr id="411" name="n_2aveValue【市民会館】&#10;有形固定資産減価償却率"/>
        <xdr:cNvSpPr txBox="1"/>
      </xdr:nvSpPr>
      <xdr:spPr>
        <a:xfrm>
          <a:off x="2705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14532</xdr:rowOff>
    </xdr:from>
    <xdr:ext cx="405111" cy="259045"/>
    <xdr:sp macro="" textlink="">
      <xdr:nvSpPr>
        <xdr:cNvPr id="412" name="n_3aveValue【市民会館】&#10;有形固定資産減価償却率"/>
        <xdr:cNvSpPr txBox="1"/>
      </xdr:nvSpPr>
      <xdr:spPr>
        <a:xfrm>
          <a:off x="1816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119034</xdr:rowOff>
    </xdr:from>
    <xdr:ext cx="405111" cy="259045"/>
    <xdr:sp macro="" textlink="">
      <xdr:nvSpPr>
        <xdr:cNvPr id="413" name="n_4aveValue【市民会館】&#10;有形固定資産減価償却率"/>
        <xdr:cNvSpPr txBox="1"/>
      </xdr:nvSpPr>
      <xdr:spPr>
        <a:xfrm>
          <a:off x="927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162214</xdr:rowOff>
    </xdr:from>
    <xdr:ext cx="405111" cy="259045"/>
    <xdr:sp macro="" textlink="">
      <xdr:nvSpPr>
        <xdr:cNvPr id="414" name="n_1mainValue【市民会館】&#10;有形固定資産減価償却率"/>
        <xdr:cNvSpPr txBox="1"/>
      </xdr:nvSpPr>
      <xdr:spPr>
        <a:xfrm>
          <a:off x="3582044" y="1833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123026</xdr:rowOff>
    </xdr:from>
    <xdr:ext cx="405111" cy="259045"/>
    <xdr:sp macro="" textlink="">
      <xdr:nvSpPr>
        <xdr:cNvPr id="415" name="n_2mainValue【市民会館】&#10;有形固定資産減価償却率"/>
        <xdr:cNvSpPr txBox="1"/>
      </xdr:nvSpPr>
      <xdr:spPr>
        <a:xfrm>
          <a:off x="2705744" y="1829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57711</xdr:rowOff>
    </xdr:from>
    <xdr:ext cx="405111" cy="259045"/>
    <xdr:sp macro="" textlink="">
      <xdr:nvSpPr>
        <xdr:cNvPr id="416" name="n_3mainValue【市民会館】&#10;有形固定資産減価償却率"/>
        <xdr:cNvSpPr txBox="1"/>
      </xdr:nvSpPr>
      <xdr:spPr>
        <a:xfrm>
          <a:off x="1816744" y="1840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7" name="正方形/長方形 41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8" name="正方形/長方形 41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9" name="正方形/長方形 41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0" name="正方形/長方形 41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1" name="正方形/長方形 42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2" name="正方形/長方形 42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3" name="正方形/長方形 42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4" name="正方形/長方形 42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5" name="テキスト ボックス 42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6" name="直線コネクタ 42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7" name="直線コネクタ 42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8" name="テキスト ボックス 42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9" name="直線コネクタ 42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30" name="テキスト ボックス 42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1" name="直線コネクタ 43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2" name="テキスト ボックス 43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3" name="直線コネクタ 43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4" name="テキスト ボックス 43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5" name="直線コネクタ 43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6" name="テキスト ボックス 43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8" name="テキスト ボックス 43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57150</xdr:rowOff>
    </xdr:to>
    <xdr:cxnSp macro="">
      <xdr:nvCxnSpPr>
        <xdr:cNvPr id="440" name="直線コネクタ 439"/>
        <xdr:cNvCxnSpPr/>
      </xdr:nvCxnSpPr>
      <xdr:spPr>
        <a:xfrm flipV="1">
          <a:off x="10476865" y="172288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60977</xdr:rowOff>
    </xdr:from>
    <xdr:ext cx="469744" cy="259045"/>
    <xdr:sp macro="" textlink="">
      <xdr:nvSpPr>
        <xdr:cNvPr id="441" name="【市民会館】&#10;一人当たり面積最小値テキスト"/>
        <xdr:cNvSpPr txBox="1"/>
      </xdr:nvSpPr>
      <xdr:spPr>
        <a:xfrm>
          <a:off x="10515600"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57150</xdr:rowOff>
    </xdr:from>
    <xdr:to>
      <xdr:col>55</xdr:col>
      <xdr:colOff>88900</xdr:colOff>
      <xdr:row>107</xdr:row>
      <xdr:rowOff>57150</xdr:rowOff>
    </xdr:to>
    <xdr:cxnSp macro="">
      <xdr:nvCxnSpPr>
        <xdr:cNvPr id="442" name="直線コネクタ 441"/>
        <xdr:cNvCxnSpPr/>
      </xdr:nvCxnSpPr>
      <xdr:spPr>
        <a:xfrm>
          <a:off x="10388600" y="1840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443" name="【市民会館】&#10;一人当たり面積最大値テキスト"/>
        <xdr:cNvSpPr txBox="1"/>
      </xdr:nvSpPr>
      <xdr:spPr>
        <a:xfrm>
          <a:off x="10515600" y="17004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444" name="直線コネクタ 443"/>
        <xdr:cNvCxnSpPr/>
      </xdr:nvCxnSpPr>
      <xdr:spPr>
        <a:xfrm>
          <a:off x="10388600" y="1722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162577</xdr:rowOff>
    </xdr:from>
    <xdr:ext cx="469744" cy="259045"/>
    <xdr:sp macro="" textlink="">
      <xdr:nvSpPr>
        <xdr:cNvPr id="445" name="【市民会館】&#10;一人当たり面積平均値テキスト"/>
        <xdr:cNvSpPr txBox="1"/>
      </xdr:nvSpPr>
      <xdr:spPr>
        <a:xfrm>
          <a:off x="10515600" y="1782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139700</xdr:rowOff>
    </xdr:from>
    <xdr:to>
      <xdr:col>55</xdr:col>
      <xdr:colOff>50800</xdr:colOff>
      <xdr:row>105</xdr:row>
      <xdr:rowOff>69850</xdr:rowOff>
    </xdr:to>
    <xdr:sp macro="" textlink="">
      <xdr:nvSpPr>
        <xdr:cNvPr id="446" name="フローチャート: 判断 445"/>
        <xdr:cNvSpPr/>
      </xdr:nvSpPr>
      <xdr:spPr>
        <a:xfrm>
          <a:off x="104267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47" name="フローチャート: 判断 446"/>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48" name="フローチャート: 判断 447"/>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52070</xdr:rowOff>
    </xdr:from>
    <xdr:to>
      <xdr:col>41</xdr:col>
      <xdr:colOff>101600</xdr:colOff>
      <xdr:row>105</xdr:row>
      <xdr:rowOff>153670</xdr:rowOff>
    </xdr:to>
    <xdr:sp macro="" textlink="">
      <xdr:nvSpPr>
        <xdr:cNvPr id="449" name="フローチャート: 判断 448"/>
        <xdr:cNvSpPr/>
      </xdr:nvSpPr>
      <xdr:spPr>
        <a:xfrm>
          <a:off x="7810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132080</xdr:rowOff>
    </xdr:from>
    <xdr:to>
      <xdr:col>36</xdr:col>
      <xdr:colOff>165100</xdr:colOff>
      <xdr:row>105</xdr:row>
      <xdr:rowOff>62230</xdr:rowOff>
    </xdr:to>
    <xdr:sp macro="" textlink="">
      <xdr:nvSpPr>
        <xdr:cNvPr id="450" name="フローチャート: 判断 449"/>
        <xdr:cNvSpPr/>
      </xdr:nvSpPr>
      <xdr:spPr>
        <a:xfrm>
          <a:off x="6921500" y="1796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17780</xdr:rowOff>
    </xdr:from>
    <xdr:to>
      <xdr:col>55</xdr:col>
      <xdr:colOff>50800</xdr:colOff>
      <xdr:row>106</xdr:row>
      <xdr:rowOff>119380</xdr:rowOff>
    </xdr:to>
    <xdr:sp macro="" textlink="">
      <xdr:nvSpPr>
        <xdr:cNvPr id="456" name="楕円 455"/>
        <xdr:cNvSpPr/>
      </xdr:nvSpPr>
      <xdr:spPr>
        <a:xfrm>
          <a:off x="104267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167657</xdr:rowOff>
    </xdr:from>
    <xdr:ext cx="469744" cy="259045"/>
    <xdr:sp macro="" textlink="">
      <xdr:nvSpPr>
        <xdr:cNvPr id="457" name="【市民会館】&#10;一人当たり面積該当値テキスト"/>
        <xdr:cNvSpPr txBox="1"/>
      </xdr:nvSpPr>
      <xdr:spPr>
        <a:xfrm>
          <a:off x="10515600" y="1816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17780</xdr:rowOff>
    </xdr:from>
    <xdr:to>
      <xdr:col>50</xdr:col>
      <xdr:colOff>165100</xdr:colOff>
      <xdr:row>106</xdr:row>
      <xdr:rowOff>119380</xdr:rowOff>
    </xdr:to>
    <xdr:sp macro="" textlink="">
      <xdr:nvSpPr>
        <xdr:cNvPr id="458" name="楕円 457"/>
        <xdr:cNvSpPr/>
      </xdr:nvSpPr>
      <xdr:spPr>
        <a:xfrm>
          <a:off x="9588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68580</xdr:rowOff>
    </xdr:from>
    <xdr:to>
      <xdr:col>55</xdr:col>
      <xdr:colOff>0</xdr:colOff>
      <xdr:row>106</xdr:row>
      <xdr:rowOff>68580</xdr:rowOff>
    </xdr:to>
    <xdr:cxnSp macro="">
      <xdr:nvCxnSpPr>
        <xdr:cNvPr id="459" name="直線コネクタ 458"/>
        <xdr:cNvCxnSpPr/>
      </xdr:nvCxnSpPr>
      <xdr:spPr>
        <a:xfrm>
          <a:off x="9639300" y="182422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17780</xdr:rowOff>
    </xdr:from>
    <xdr:to>
      <xdr:col>46</xdr:col>
      <xdr:colOff>38100</xdr:colOff>
      <xdr:row>106</xdr:row>
      <xdr:rowOff>119380</xdr:rowOff>
    </xdr:to>
    <xdr:sp macro="" textlink="">
      <xdr:nvSpPr>
        <xdr:cNvPr id="460" name="楕円 459"/>
        <xdr:cNvSpPr/>
      </xdr:nvSpPr>
      <xdr:spPr>
        <a:xfrm>
          <a:off x="8699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68580</xdr:rowOff>
    </xdr:from>
    <xdr:to>
      <xdr:col>50</xdr:col>
      <xdr:colOff>114300</xdr:colOff>
      <xdr:row>106</xdr:row>
      <xdr:rowOff>68580</xdr:rowOff>
    </xdr:to>
    <xdr:cxnSp macro="">
      <xdr:nvCxnSpPr>
        <xdr:cNvPr id="461" name="直線コネクタ 460"/>
        <xdr:cNvCxnSpPr/>
      </xdr:nvCxnSpPr>
      <xdr:spPr>
        <a:xfrm>
          <a:off x="8750300" y="1824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17780</xdr:rowOff>
    </xdr:from>
    <xdr:to>
      <xdr:col>41</xdr:col>
      <xdr:colOff>101600</xdr:colOff>
      <xdr:row>106</xdr:row>
      <xdr:rowOff>119380</xdr:rowOff>
    </xdr:to>
    <xdr:sp macro="" textlink="">
      <xdr:nvSpPr>
        <xdr:cNvPr id="462" name="楕円 461"/>
        <xdr:cNvSpPr/>
      </xdr:nvSpPr>
      <xdr:spPr>
        <a:xfrm>
          <a:off x="7810500" y="181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68580</xdr:rowOff>
    </xdr:from>
    <xdr:to>
      <xdr:col>45</xdr:col>
      <xdr:colOff>177800</xdr:colOff>
      <xdr:row>106</xdr:row>
      <xdr:rowOff>68580</xdr:rowOff>
    </xdr:to>
    <xdr:cxnSp macro="">
      <xdr:nvCxnSpPr>
        <xdr:cNvPr id="463" name="直線コネクタ 462"/>
        <xdr:cNvCxnSpPr/>
      </xdr:nvCxnSpPr>
      <xdr:spPr>
        <a:xfrm>
          <a:off x="7861300" y="18242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64"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465"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170197</xdr:rowOff>
    </xdr:from>
    <xdr:ext cx="469744" cy="259045"/>
    <xdr:sp macro="" textlink="">
      <xdr:nvSpPr>
        <xdr:cNvPr id="466" name="n_3aveValue【市民会館】&#10;一人当たり面積"/>
        <xdr:cNvSpPr txBox="1"/>
      </xdr:nvSpPr>
      <xdr:spPr>
        <a:xfrm>
          <a:off x="7626427" y="1782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78757</xdr:rowOff>
    </xdr:from>
    <xdr:ext cx="469744" cy="259045"/>
    <xdr:sp macro="" textlink="">
      <xdr:nvSpPr>
        <xdr:cNvPr id="467" name="n_4aveValue【市民会館】&#10;一人当たり面積"/>
        <xdr:cNvSpPr txBox="1"/>
      </xdr:nvSpPr>
      <xdr:spPr>
        <a:xfrm>
          <a:off x="6737427" y="1773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110507</xdr:rowOff>
    </xdr:from>
    <xdr:ext cx="469744" cy="259045"/>
    <xdr:sp macro="" textlink="">
      <xdr:nvSpPr>
        <xdr:cNvPr id="468" name="n_1mainValue【市民会館】&#10;一人当たり面積"/>
        <xdr:cNvSpPr txBox="1"/>
      </xdr:nvSpPr>
      <xdr:spPr>
        <a:xfrm>
          <a:off x="93917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110507</xdr:rowOff>
    </xdr:from>
    <xdr:ext cx="469744" cy="259045"/>
    <xdr:sp macro="" textlink="">
      <xdr:nvSpPr>
        <xdr:cNvPr id="469" name="n_2mainValue【市民会館】&#10;一人当たり面積"/>
        <xdr:cNvSpPr txBox="1"/>
      </xdr:nvSpPr>
      <xdr:spPr>
        <a:xfrm>
          <a:off x="85154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110507</xdr:rowOff>
    </xdr:from>
    <xdr:ext cx="469744" cy="259045"/>
    <xdr:sp macro="" textlink="">
      <xdr:nvSpPr>
        <xdr:cNvPr id="470" name="n_3mainValue【市民会館】&#10;一人当たり面積"/>
        <xdr:cNvSpPr txBox="1"/>
      </xdr:nvSpPr>
      <xdr:spPr>
        <a:xfrm>
          <a:off x="7626427" y="1828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82" name="直線コネクタ 48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483" name="テキスト ボックス 482"/>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84" name="直線コネクタ 48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85" name="テキスト ボックス 48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86" name="直線コネクタ 48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87" name="テキスト ボックス 48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88" name="直線コネクタ 48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89" name="テキスト ボックス 48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0" name="直線コネクタ 48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91" name="テキスト ボックス 490"/>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41</xdr:row>
      <xdr:rowOff>55626</xdr:rowOff>
    </xdr:to>
    <xdr:cxnSp macro="">
      <xdr:nvCxnSpPr>
        <xdr:cNvPr id="493" name="直線コネクタ 492"/>
        <xdr:cNvCxnSpPr/>
      </xdr:nvCxnSpPr>
      <xdr:spPr>
        <a:xfrm flipV="1">
          <a:off x="16318864" y="5706618"/>
          <a:ext cx="0" cy="1378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59453</xdr:rowOff>
    </xdr:from>
    <xdr:ext cx="405111" cy="259045"/>
    <xdr:sp macro="" textlink="">
      <xdr:nvSpPr>
        <xdr:cNvPr id="494" name="【一般廃棄物処理施設】&#10;有形固定資産減価償却率最小値テキスト"/>
        <xdr:cNvSpPr txBox="1"/>
      </xdr:nvSpPr>
      <xdr:spPr>
        <a:xfrm>
          <a:off x="16357600" y="7088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55626</xdr:rowOff>
    </xdr:from>
    <xdr:to>
      <xdr:col>86</xdr:col>
      <xdr:colOff>25400</xdr:colOff>
      <xdr:row>41</xdr:row>
      <xdr:rowOff>55626</xdr:rowOff>
    </xdr:to>
    <xdr:cxnSp macro="">
      <xdr:nvCxnSpPr>
        <xdr:cNvPr id="495" name="直線コネクタ 494"/>
        <xdr:cNvCxnSpPr/>
      </xdr:nvCxnSpPr>
      <xdr:spPr>
        <a:xfrm>
          <a:off x="16230600" y="708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496" name="【一般廃棄物処理施設】&#10;有形固定資産減価償却率最大値テキスト"/>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497" name="直線コネクタ 496"/>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99839</xdr:rowOff>
    </xdr:from>
    <xdr:ext cx="405111" cy="259045"/>
    <xdr:sp macro="" textlink="">
      <xdr:nvSpPr>
        <xdr:cNvPr id="498" name="【一般廃棄物処理施設】&#10;有形固定資産減価償却率平均値テキスト"/>
        <xdr:cNvSpPr txBox="1"/>
      </xdr:nvSpPr>
      <xdr:spPr>
        <a:xfrm>
          <a:off x="16357600" y="6100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121412</xdr:rowOff>
    </xdr:from>
    <xdr:to>
      <xdr:col>85</xdr:col>
      <xdr:colOff>177800</xdr:colOff>
      <xdr:row>36</xdr:row>
      <xdr:rowOff>51562</xdr:rowOff>
    </xdr:to>
    <xdr:sp macro="" textlink="">
      <xdr:nvSpPr>
        <xdr:cNvPr id="499" name="フローチャート: 判断 498"/>
        <xdr:cNvSpPr/>
      </xdr:nvSpPr>
      <xdr:spPr>
        <a:xfrm>
          <a:off x="16268700" y="612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34544</xdr:rowOff>
    </xdr:from>
    <xdr:to>
      <xdr:col>81</xdr:col>
      <xdr:colOff>101600</xdr:colOff>
      <xdr:row>35</xdr:row>
      <xdr:rowOff>136144</xdr:rowOff>
    </xdr:to>
    <xdr:sp macro="" textlink="">
      <xdr:nvSpPr>
        <xdr:cNvPr id="500" name="フローチャート: 判断 499"/>
        <xdr:cNvSpPr/>
      </xdr:nvSpPr>
      <xdr:spPr>
        <a:xfrm>
          <a:off x="15430500" y="603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29972</xdr:rowOff>
    </xdr:from>
    <xdr:to>
      <xdr:col>76</xdr:col>
      <xdr:colOff>165100</xdr:colOff>
      <xdr:row>35</xdr:row>
      <xdr:rowOff>131572</xdr:rowOff>
    </xdr:to>
    <xdr:sp macro="" textlink="">
      <xdr:nvSpPr>
        <xdr:cNvPr id="501" name="フローチャート: 判断 500"/>
        <xdr:cNvSpPr/>
      </xdr:nvSpPr>
      <xdr:spPr>
        <a:xfrm>
          <a:off x="14541500" y="6030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7112</xdr:rowOff>
    </xdr:from>
    <xdr:to>
      <xdr:col>72</xdr:col>
      <xdr:colOff>38100</xdr:colOff>
      <xdr:row>35</xdr:row>
      <xdr:rowOff>108712</xdr:rowOff>
    </xdr:to>
    <xdr:sp macro="" textlink="">
      <xdr:nvSpPr>
        <xdr:cNvPr id="502" name="フローチャート: 判断 501"/>
        <xdr:cNvSpPr/>
      </xdr:nvSpPr>
      <xdr:spPr>
        <a:xfrm>
          <a:off x="13652500" y="6007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77978</xdr:rowOff>
    </xdr:from>
    <xdr:to>
      <xdr:col>67</xdr:col>
      <xdr:colOff>101600</xdr:colOff>
      <xdr:row>36</xdr:row>
      <xdr:rowOff>8128</xdr:rowOff>
    </xdr:to>
    <xdr:sp macro="" textlink="">
      <xdr:nvSpPr>
        <xdr:cNvPr id="503" name="フローチャート: 判断 502"/>
        <xdr:cNvSpPr/>
      </xdr:nvSpPr>
      <xdr:spPr>
        <a:xfrm>
          <a:off x="12763500" y="607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4" name="テキスト ボックス 50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5" name="テキスト ボックス 50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6" name="テキスト ボックス 50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7" name="テキスト ボックス 50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8" name="テキスト ボックス 50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135128</xdr:rowOff>
    </xdr:from>
    <xdr:to>
      <xdr:col>85</xdr:col>
      <xdr:colOff>177800</xdr:colOff>
      <xdr:row>35</xdr:row>
      <xdr:rowOff>65278</xdr:rowOff>
    </xdr:to>
    <xdr:sp macro="" textlink="">
      <xdr:nvSpPr>
        <xdr:cNvPr id="509" name="楕円 508"/>
        <xdr:cNvSpPr/>
      </xdr:nvSpPr>
      <xdr:spPr>
        <a:xfrm>
          <a:off x="16268700" y="596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158005</xdr:rowOff>
    </xdr:from>
    <xdr:ext cx="405111" cy="259045"/>
    <xdr:sp macro="" textlink="">
      <xdr:nvSpPr>
        <xdr:cNvPr id="510" name="【一般廃棄物処理施設】&#10;有形固定資産減価償却率該当値テキスト"/>
        <xdr:cNvSpPr txBox="1"/>
      </xdr:nvSpPr>
      <xdr:spPr>
        <a:xfrm>
          <a:off x="16357600" y="5815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75692</xdr:rowOff>
    </xdr:from>
    <xdr:to>
      <xdr:col>81</xdr:col>
      <xdr:colOff>101600</xdr:colOff>
      <xdr:row>35</xdr:row>
      <xdr:rowOff>5842</xdr:rowOff>
    </xdr:to>
    <xdr:sp macro="" textlink="">
      <xdr:nvSpPr>
        <xdr:cNvPr id="511" name="楕円 510"/>
        <xdr:cNvSpPr/>
      </xdr:nvSpPr>
      <xdr:spPr>
        <a:xfrm>
          <a:off x="15430500" y="5904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126492</xdr:rowOff>
    </xdr:from>
    <xdr:to>
      <xdr:col>85</xdr:col>
      <xdr:colOff>127000</xdr:colOff>
      <xdr:row>35</xdr:row>
      <xdr:rowOff>14478</xdr:rowOff>
    </xdr:to>
    <xdr:cxnSp macro="">
      <xdr:nvCxnSpPr>
        <xdr:cNvPr id="512" name="直線コネクタ 511"/>
        <xdr:cNvCxnSpPr/>
      </xdr:nvCxnSpPr>
      <xdr:spPr>
        <a:xfrm>
          <a:off x="15481300" y="595579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16256</xdr:rowOff>
    </xdr:from>
    <xdr:to>
      <xdr:col>76</xdr:col>
      <xdr:colOff>165100</xdr:colOff>
      <xdr:row>34</xdr:row>
      <xdr:rowOff>117856</xdr:rowOff>
    </xdr:to>
    <xdr:sp macro="" textlink="">
      <xdr:nvSpPr>
        <xdr:cNvPr id="513" name="楕円 512"/>
        <xdr:cNvSpPr/>
      </xdr:nvSpPr>
      <xdr:spPr>
        <a:xfrm>
          <a:off x="14541500" y="584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67056</xdr:rowOff>
    </xdr:from>
    <xdr:to>
      <xdr:col>81</xdr:col>
      <xdr:colOff>50800</xdr:colOff>
      <xdr:row>34</xdr:row>
      <xdr:rowOff>126492</xdr:rowOff>
    </xdr:to>
    <xdr:cxnSp macro="">
      <xdr:nvCxnSpPr>
        <xdr:cNvPr id="514" name="直線コネクタ 513"/>
        <xdr:cNvCxnSpPr/>
      </xdr:nvCxnSpPr>
      <xdr:spPr>
        <a:xfrm>
          <a:off x="14592300" y="58963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137414</xdr:rowOff>
    </xdr:from>
    <xdr:to>
      <xdr:col>72</xdr:col>
      <xdr:colOff>38100</xdr:colOff>
      <xdr:row>34</xdr:row>
      <xdr:rowOff>67564</xdr:rowOff>
    </xdr:to>
    <xdr:sp macro="" textlink="">
      <xdr:nvSpPr>
        <xdr:cNvPr id="515" name="楕円 514"/>
        <xdr:cNvSpPr/>
      </xdr:nvSpPr>
      <xdr:spPr>
        <a:xfrm>
          <a:off x="13652500" y="579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16764</xdr:rowOff>
    </xdr:from>
    <xdr:to>
      <xdr:col>76</xdr:col>
      <xdr:colOff>114300</xdr:colOff>
      <xdr:row>34</xdr:row>
      <xdr:rowOff>67056</xdr:rowOff>
    </xdr:to>
    <xdr:cxnSp macro="">
      <xdr:nvCxnSpPr>
        <xdr:cNvPr id="516" name="直線コネクタ 515"/>
        <xdr:cNvCxnSpPr/>
      </xdr:nvCxnSpPr>
      <xdr:spPr>
        <a:xfrm>
          <a:off x="13703300" y="58460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127271</xdr:rowOff>
    </xdr:from>
    <xdr:ext cx="405111" cy="259045"/>
    <xdr:sp macro="" textlink="">
      <xdr:nvSpPr>
        <xdr:cNvPr id="517" name="n_1aveValue【一般廃棄物処理施設】&#10;有形固定資産減価償却率"/>
        <xdr:cNvSpPr txBox="1"/>
      </xdr:nvSpPr>
      <xdr:spPr>
        <a:xfrm>
          <a:off x="15266044" y="612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122699</xdr:rowOff>
    </xdr:from>
    <xdr:ext cx="405111" cy="259045"/>
    <xdr:sp macro="" textlink="">
      <xdr:nvSpPr>
        <xdr:cNvPr id="518" name="n_2aveValue【一般廃棄物処理施設】&#10;有形固定資産減価償却率"/>
        <xdr:cNvSpPr txBox="1"/>
      </xdr:nvSpPr>
      <xdr:spPr>
        <a:xfrm>
          <a:off x="14389744" y="6123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99839</xdr:rowOff>
    </xdr:from>
    <xdr:ext cx="405111" cy="259045"/>
    <xdr:sp macro="" textlink="">
      <xdr:nvSpPr>
        <xdr:cNvPr id="519" name="n_3aveValue【一般廃棄物処理施設】&#10;有形固定資産減価償却率"/>
        <xdr:cNvSpPr txBox="1"/>
      </xdr:nvSpPr>
      <xdr:spPr>
        <a:xfrm>
          <a:off x="13500744" y="610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24655</xdr:rowOff>
    </xdr:from>
    <xdr:ext cx="405111" cy="259045"/>
    <xdr:sp macro="" textlink="">
      <xdr:nvSpPr>
        <xdr:cNvPr id="520" name="n_4aveValue【一般廃棄物処理施設】&#10;有形固定資産減価償却率"/>
        <xdr:cNvSpPr txBox="1"/>
      </xdr:nvSpPr>
      <xdr:spPr>
        <a:xfrm>
          <a:off x="12611744" y="585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22369</xdr:rowOff>
    </xdr:from>
    <xdr:ext cx="405111" cy="259045"/>
    <xdr:sp macro="" textlink="">
      <xdr:nvSpPr>
        <xdr:cNvPr id="521" name="n_1mainValue【一般廃棄物処理施設】&#10;有形固定資産減価償却率"/>
        <xdr:cNvSpPr txBox="1"/>
      </xdr:nvSpPr>
      <xdr:spPr>
        <a:xfrm>
          <a:off x="15266044" y="568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134383</xdr:rowOff>
    </xdr:from>
    <xdr:ext cx="405111" cy="259045"/>
    <xdr:sp macro="" textlink="">
      <xdr:nvSpPr>
        <xdr:cNvPr id="522" name="n_2mainValue【一般廃棄物処理施設】&#10;有形固定資産減価償却率"/>
        <xdr:cNvSpPr txBox="1"/>
      </xdr:nvSpPr>
      <xdr:spPr>
        <a:xfrm>
          <a:off x="14389744" y="562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84091</xdr:rowOff>
    </xdr:from>
    <xdr:ext cx="405111" cy="259045"/>
    <xdr:sp macro="" textlink="">
      <xdr:nvSpPr>
        <xdr:cNvPr id="523" name="n_3mainValue【一般廃棄物処理施設】&#10;有形固定資産減価償却率"/>
        <xdr:cNvSpPr txBox="1"/>
      </xdr:nvSpPr>
      <xdr:spPr>
        <a:xfrm>
          <a:off x="13500744" y="55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4" name="正方形/長方形 52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5" name="正方形/長方形 52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6" name="正方形/長方形 52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7" name="正方形/長方形 52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8" name="正方形/長方形 52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9" name="正方形/長方形 52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0" name="正方形/長方形 52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1" name="正方形/長方形 53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2" name="テキスト ボックス 53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3" name="直線コネクタ 53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4" name="直線コネクタ 53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5" name="テキスト ボックス 534"/>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6" name="直線コネクタ 53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7" name="テキスト ボックス 536"/>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8" name="直線コネクタ 53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39" name="テキスト ボックス 538"/>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0" name="直線コネクタ 53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41" name="テキスト ボックス 540"/>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2" name="直線コネクタ 54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3" name="テキスト ボックス 542"/>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4" name="直線コネクタ 5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5" name="テキスト ボックス 54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150101</xdr:rowOff>
    </xdr:from>
    <xdr:to>
      <xdr:col>116</xdr:col>
      <xdr:colOff>62864</xdr:colOff>
      <xdr:row>42</xdr:row>
      <xdr:rowOff>19380</xdr:rowOff>
    </xdr:to>
    <xdr:cxnSp macro="">
      <xdr:nvCxnSpPr>
        <xdr:cNvPr id="547" name="直線コネクタ 546"/>
        <xdr:cNvCxnSpPr/>
      </xdr:nvCxnSpPr>
      <xdr:spPr>
        <a:xfrm flipV="1">
          <a:off x="22160864" y="5636501"/>
          <a:ext cx="0" cy="1583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23207</xdr:rowOff>
    </xdr:from>
    <xdr:ext cx="469744" cy="259045"/>
    <xdr:sp macro="" textlink="">
      <xdr:nvSpPr>
        <xdr:cNvPr id="548" name="【一般廃棄物処理施設】&#10;一人当たり有形固定資産（償却資産）額最小値テキスト"/>
        <xdr:cNvSpPr txBox="1"/>
      </xdr:nvSpPr>
      <xdr:spPr>
        <a:xfrm>
          <a:off x="22199600" y="722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19380</xdr:rowOff>
    </xdr:from>
    <xdr:to>
      <xdr:col>116</xdr:col>
      <xdr:colOff>152400</xdr:colOff>
      <xdr:row>42</xdr:row>
      <xdr:rowOff>19380</xdr:rowOff>
    </xdr:to>
    <xdr:cxnSp macro="">
      <xdr:nvCxnSpPr>
        <xdr:cNvPr id="549" name="直線コネクタ 548"/>
        <xdr:cNvCxnSpPr/>
      </xdr:nvCxnSpPr>
      <xdr:spPr>
        <a:xfrm>
          <a:off x="22072600" y="722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96778</xdr:rowOff>
    </xdr:from>
    <xdr:ext cx="599010" cy="259045"/>
    <xdr:sp macro="" textlink="">
      <xdr:nvSpPr>
        <xdr:cNvPr id="550" name="【一般廃棄物処理施設】&#10;一人当たり有形固定資産（償却資産）額最大値テキスト"/>
        <xdr:cNvSpPr txBox="1"/>
      </xdr:nvSpPr>
      <xdr:spPr>
        <a:xfrm>
          <a:off x="22199600" y="541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150101</xdr:rowOff>
    </xdr:from>
    <xdr:to>
      <xdr:col>116</xdr:col>
      <xdr:colOff>152400</xdr:colOff>
      <xdr:row>32</xdr:row>
      <xdr:rowOff>150101</xdr:rowOff>
    </xdr:to>
    <xdr:cxnSp macro="">
      <xdr:nvCxnSpPr>
        <xdr:cNvPr id="551" name="直線コネクタ 550"/>
        <xdr:cNvCxnSpPr/>
      </xdr:nvCxnSpPr>
      <xdr:spPr>
        <a:xfrm>
          <a:off x="22072600" y="563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136948</xdr:rowOff>
    </xdr:from>
    <xdr:ext cx="534377" cy="259045"/>
    <xdr:sp macro="" textlink="">
      <xdr:nvSpPr>
        <xdr:cNvPr id="552" name="【一般廃棄物処理施設】&#10;一人当たり有形固定資産（償却資産）額平均値テキスト"/>
        <xdr:cNvSpPr txBox="1"/>
      </xdr:nvSpPr>
      <xdr:spPr>
        <a:xfrm>
          <a:off x="22199600" y="6137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114071</xdr:rowOff>
    </xdr:from>
    <xdr:to>
      <xdr:col>116</xdr:col>
      <xdr:colOff>114300</xdr:colOff>
      <xdr:row>37</xdr:row>
      <xdr:rowOff>44221</xdr:rowOff>
    </xdr:to>
    <xdr:sp macro="" textlink="">
      <xdr:nvSpPr>
        <xdr:cNvPr id="553" name="フローチャート: 判断 552"/>
        <xdr:cNvSpPr/>
      </xdr:nvSpPr>
      <xdr:spPr>
        <a:xfrm>
          <a:off x="22110700" y="628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36</xdr:row>
      <xdr:rowOff>64503</xdr:rowOff>
    </xdr:from>
    <xdr:to>
      <xdr:col>112</xdr:col>
      <xdr:colOff>38100</xdr:colOff>
      <xdr:row>36</xdr:row>
      <xdr:rowOff>166103</xdr:rowOff>
    </xdr:to>
    <xdr:sp macro="" textlink="">
      <xdr:nvSpPr>
        <xdr:cNvPr id="554" name="フローチャート: 判断 553"/>
        <xdr:cNvSpPr/>
      </xdr:nvSpPr>
      <xdr:spPr>
        <a:xfrm>
          <a:off x="21272500" y="623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36</xdr:row>
      <xdr:rowOff>99479</xdr:rowOff>
    </xdr:from>
    <xdr:to>
      <xdr:col>107</xdr:col>
      <xdr:colOff>101600</xdr:colOff>
      <xdr:row>37</xdr:row>
      <xdr:rowOff>29629</xdr:rowOff>
    </xdr:to>
    <xdr:sp macro="" textlink="">
      <xdr:nvSpPr>
        <xdr:cNvPr id="555" name="フローチャート: 判断 554"/>
        <xdr:cNvSpPr/>
      </xdr:nvSpPr>
      <xdr:spPr>
        <a:xfrm>
          <a:off x="20383500" y="6271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135141</xdr:rowOff>
    </xdr:from>
    <xdr:to>
      <xdr:col>102</xdr:col>
      <xdr:colOff>165100</xdr:colOff>
      <xdr:row>37</xdr:row>
      <xdr:rowOff>65291</xdr:rowOff>
    </xdr:to>
    <xdr:sp macro="" textlink="">
      <xdr:nvSpPr>
        <xdr:cNvPr id="556" name="フローチャート: 判断 555"/>
        <xdr:cNvSpPr/>
      </xdr:nvSpPr>
      <xdr:spPr>
        <a:xfrm>
          <a:off x="19494500" y="630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43701</xdr:rowOff>
    </xdr:from>
    <xdr:to>
      <xdr:col>98</xdr:col>
      <xdr:colOff>38100</xdr:colOff>
      <xdr:row>37</xdr:row>
      <xdr:rowOff>145301</xdr:rowOff>
    </xdr:to>
    <xdr:sp macro="" textlink="">
      <xdr:nvSpPr>
        <xdr:cNvPr id="557" name="フローチャート: 判断 556"/>
        <xdr:cNvSpPr/>
      </xdr:nvSpPr>
      <xdr:spPr>
        <a:xfrm>
          <a:off x="18605500" y="63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8" name="テキスト ボックス 5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9" name="テキスト ボックス 5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0" name="テキスト ボックス 5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1" name="テキスト ボックス 5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2" name="テキスト ボックス 5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47892</xdr:rowOff>
    </xdr:from>
    <xdr:to>
      <xdr:col>116</xdr:col>
      <xdr:colOff>114300</xdr:colOff>
      <xdr:row>39</xdr:row>
      <xdr:rowOff>149492</xdr:rowOff>
    </xdr:to>
    <xdr:sp macro="" textlink="">
      <xdr:nvSpPr>
        <xdr:cNvPr id="563" name="楕円 562"/>
        <xdr:cNvSpPr/>
      </xdr:nvSpPr>
      <xdr:spPr>
        <a:xfrm>
          <a:off x="22110700" y="673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26319</xdr:rowOff>
    </xdr:from>
    <xdr:ext cx="534377" cy="259045"/>
    <xdr:sp macro="" textlink="">
      <xdr:nvSpPr>
        <xdr:cNvPr id="564" name="【一般廃棄物処理施設】&#10;一人当たり有形固定資産（償却資産）額該当値テキスト"/>
        <xdr:cNvSpPr txBox="1"/>
      </xdr:nvSpPr>
      <xdr:spPr>
        <a:xfrm>
          <a:off x="22199600" y="6712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49594</xdr:rowOff>
    </xdr:from>
    <xdr:to>
      <xdr:col>112</xdr:col>
      <xdr:colOff>38100</xdr:colOff>
      <xdr:row>39</xdr:row>
      <xdr:rowOff>151194</xdr:rowOff>
    </xdr:to>
    <xdr:sp macro="" textlink="">
      <xdr:nvSpPr>
        <xdr:cNvPr id="565" name="楕円 564"/>
        <xdr:cNvSpPr/>
      </xdr:nvSpPr>
      <xdr:spPr>
        <a:xfrm>
          <a:off x="21272500" y="673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98692</xdr:rowOff>
    </xdr:from>
    <xdr:to>
      <xdr:col>116</xdr:col>
      <xdr:colOff>63500</xdr:colOff>
      <xdr:row>39</xdr:row>
      <xdr:rowOff>100394</xdr:rowOff>
    </xdr:to>
    <xdr:cxnSp macro="">
      <xdr:nvCxnSpPr>
        <xdr:cNvPr id="566" name="直線コネクタ 565"/>
        <xdr:cNvCxnSpPr/>
      </xdr:nvCxnSpPr>
      <xdr:spPr>
        <a:xfrm flipV="1">
          <a:off x="21323300" y="6785242"/>
          <a:ext cx="838200" cy="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50482</xdr:rowOff>
    </xdr:from>
    <xdr:to>
      <xdr:col>107</xdr:col>
      <xdr:colOff>101600</xdr:colOff>
      <xdr:row>39</xdr:row>
      <xdr:rowOff>152082</xdr:rowOff>
    </xdr:to>
    <xdr:sp macro="" textlink="">
      <xdr:nvSpPr>
        <xdr:cNvPr id="567" name="楕円 566"/>
        <xdr:cNvSpPr/>
      </xdr:nvSpPr>
      <xdr:spPr>
        <a:xfrm>
          <a:off x="20383500" y="6737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100394</xdr:rowOff>
    </xdr:from>
    <xdr:to>
      <xdr:col>111</xdr:col>
      <xdr:colOff>177800</xdr:colOff>
      <xdr:row>39</xdr:row>
      <xdr:rowOff>101282</xdr:rowOff>
    </xdr:to>
    <xdr:cxnSp macro="">
      <xdr:nvCxnSpPr>
        <xdr:cNvPr id="568" name="直線コネクタ 567"/>
        <xdr:cNvCxnSpPr/>
      </xdr:nvCxnSpPr>
      <xdr:spPr>
        <a:xfrm flipV="1">
          <a:off x="20434300" y="6786944"/>
          <a:ext cx="8890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54610</xdr:rowOff>
    </xdr:from>
    <xdr:to>
      <xdr:col>102</xdr:col>
      <xdr:colOff>165100</xdr:colOff>
      <xdr:row>39</xdr:row>
      <xdr:rowOff>156210</xdr:rowOff>
    </xdr:to>
    <xdr:sp macro="" textlink="">
      <xdr:nvSpPr>
        <xdr:cNvPr id="569" name="楕円 568"/>
        <xdr:cNvSpPr/>
      </xdr:nvSpPr>
      <xdr:spPr>
        <a:xfrm>
          <a:off x="194945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101282</xdr:rowOff>
    </xdr:from>
    <xdr:to>
      <xdr:col>107</xdr:col>
      <xdr:colOff>50800</xdr:colOff>
      <xdr:row>39</xdr:row>
      <xdr:rowOff>105410</xdr:rowOff>
    </xdr:to>
    <xdr:cxnSp macro="">
      <xdr:nvCxnSpPr>
        <xdr:cNvPr id="570" name="直線コネクタ 569"/>
        <xdr:cNvCxnSpPr/>
      </xdr:nvCxnSpPr>
      <xdr:spPr>
        <a:xfrm flipV="1">
          <a:off x="19545300" y="6787832"/>
          <a:ext cx="889000" cy="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35</xdr:row>
      <xdr:rowOff>11180</xdr:rowOff>
    </xdr:from>
    <xdr:ext cx="534377" cy="259045"/>
    <xdr:sp macro="" textlink="">
      <xdr:nvSpPr>
        <xdr:cNvPr id="571" name="n_1aveValue【一般廃棄物処理施設】&#10;一人当たり有形固定資産（償却資産）額"/>
        <xdr:cNvSpPr txBox="1"/>
      </xdr:nvSpPr>
      <xdr:spPr>
        <a:xfrm>
          <a:off x="21043411" y="601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46156</xdr:rowOff>
    </xdr:from>
    <xdr:ext cx="534377" cy="259045"/>
    <xdr:sp macro="" textlink="">
      <xdr:nvSpPr>
        <xdr:cNvPr id="572" name="n_2aveValue【一般廃棄物処理施設】&#10;一人当たり有形固定資産（償却資産）額"/>
        <xdr:cNvSpPr txBox="1"/>
      </xdr:nvSpPr>
      <xdr:spPr>
        <a:xfrm>
          <a:off x="20167111" y="604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81818</xdr:rowOff>
    </xdr:from>
    <xdr:ext cx="534377" cy="259045"/>
    <xdr:sp macro="" textlink="">
      <xdr:nvSpPr>
        <xdr:cNvPr id="573" name="n_3aveValue【一般廃棄物処理施設】&#10;一人当たり有形固定資産（償却資産）額"/>
        <xdr:cNvSpPr txBox="1"/>
      </xdr:nvSpPr>
      <xdr:spPr>
        <a:xfrm>
          <a:off x="19278111" y="608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35</xdr:row>
      <xdr:rowOff>161828</xdr:rowOff>
    </xdr:from>
    <xdr:ext cx="534377" cy="259045"/>
    <xdr:sp macro="" textlink="">
      <xdr:nvSpPr>
        <xdr:cNvPr id="574" name="n_4aveValue【一般廃棄物処理施設】&#10;一人当たり有形固定資産（償却資産）額"/>
        <xdr:cNvSpPr txBox="1"/>
      </xdr:nvSpPr>
      <xdr:spPr>
        <a:xfrm>
          <a:off x="18389111" y="616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142321</xdr:rowOff>
    </xdr:from>
    <xdr:ext cx="534377" cy="259045"/>
    <xdr:sp macro="" textlink="">
      <xdr:nvSpPr>
        <xdr:cNvPr id="575" name="n_1mainValue【一般廃棄物処理施設】&#10;一人当たり有形固定資産（償却資産）額"/>
        <xdr:cNvSpPr txBox="1"/>
      </xdr:nvSpPr>
      <xdr:spPr>
        <a:xfrm>
          <a:off x="21043411" y="682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143209</xdr:rowOff>
    </xdr:from>
    <xdr:ext cx="534377" cy="259045"/>
    <xdr:sp macro="" textlink="">
      <xdr:nvSpPr>
        <xdr:cNvPr id="576" name="n_2mainValue【一般廃棄物処理施設】&#10;一人当たり有形固定資産（償却資産）額"/>
        <xdr:cNvSpPr txBox="1"/>
      </xdr:nvSpPr>
      <xdr:spPr>
        <a:xfrm>
          <a:off x="20167111" y="682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147337</xdr:rowOff>
    </xdr:from>
    <xdr:ext cx="534377" cy="259045"/>
    <xdr:sp macro="" textlink="">
      <xdr:nvSpPr>
        <xdr:cNvPr id="577" name="n_3mainValue【一般廃棄物処理施設】&#10;一人当たり有形固定資産（償却資産）額"/>
        <xdr:cNvSpPr txBox="1"/>
      </xdr:nvSpPr>
      <xdr:spPr>
        <a:xfrm>
          <a:off x="19278111" y="6833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8" name="正方形/長方形 5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9" name="正方形/長方形 5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0" name="正方形/長方形 5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1" name="正方形/長方形 5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2" name="正方形/長方形 5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3" name="正方形/長方形 5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4" name="正方形/長方形 5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5" name="正方形/長方形 5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6" name="テキスト ボックス 5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7" name="直線コネクタ 5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8" name="テキスト ボックス 58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9" name="直線コネクタ 588"/>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0" name="テキスト ボックス 589"/>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1" name="直線コネクタ 590"/>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2" name="テキスト ボックス 591"/>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3" name="直線コネクタ 592"/>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4" name="テキスト ボックス 593"/>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5" name="直線コネクタ 594"/>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6" name="テキスト ボックス 595"/>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7" name="直線コネクタ 596"/>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8" name="テキスト ボックス 597"/>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9" name="直線コネクタ 59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0" name="テキスト ボックス 599"/>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63</xdr:row>
      <xdr:rowOff>144780</xdr:rowOff>
    </xdr:to>
    <xdr:cxnSp macro="">
      <xdr:nvCxnSpPr>
        <xdr:cNvPr id="602" name="直線コネクタ 601"/>
        <xdr:cNvCxnSpPr/>
      </xdr:nvCxnSpPr>
      <xdr:spPr>
        <a:xfrm flipV="1">
          <a:off x="16318864" y="954405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148607</xdr:rowOff>
    </xdr:from>
    <xdr:ext cx="405111" cy="259045"/>
    <xdr:sp macro="" textlink="">
      <xdr:nvSpPr>
        <xdr:cNvPr id="603" name="【保健センター・保健所】&#10;有形固定資産減価償却率最小値テキスト"/>
        <xdr:cNvSpPr txBox="1"/>
      </xdr:nvSpPr>
      <xdr:spPr>
        <a:xfrm>
          <a:off x="16357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144780</xdr:rowOff>
    </xdr:from>
    <xdr:to>
      <xdr:col>86</xdr:col>
      <xdr:colOff>25400</xdr:colOff>
      <xdr:row>63</xdr:row>
      <xdr:rowOff>144780</xdr:rowOff>
    </xdr:to>
    <xdr:cxnSp macro="">
      <xdr:nvCxnSpPr>
        <xdr:cNvPr id="604" name="直線コネクタ 603"/>
        <xdr:cNvCxnSpPr/>
      </xdr:nvCxnSpPr>
      <xdr:spPr>
        <a:xfrm>
          <a:off x="16230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605" name="【保健センター・保健所】&#10;有形固定資産減価償却率最大値テキスト"/>
        <xdr:cNvSpPr txBox="1"/>
      </xdr:nvSpPr>
      <xdr:spPr>
        <a:xfrm>
          <a:off x="16357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06" name="直線コネクタ 605"/>
        <xdr:cNvCxnSpPr/>
      </xdr:nvCxnSpPr>
      <xdr:spPr>
        <a:xfrm>
          <a:off x="16230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15892</xdr:rowOff>
    </xdr:from>
    <xdr:ext cx="405111" cy="259045"/>
    <xdr:sp macro="" textlink="">
      <xdr:nvSpPr>
        <xdr:cNvPr id="607" name="【保健センター・保健所】&#10;有形固定資産減価償却率平均値テキスト"/>
        <xdr:cNvSpPr txBox="1"/>
      </xdr:nvSpPr>
      <xdr:spPr>
        <a:xfrm>
          <a:off x="16357600" y="9788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164465</xdr:rowOff>
    </xdr:from>
    <xdr:to>
      <xdr:col>85</xdr:col>
      <xdr:colOff>177800</xdr:colOff>
      <xdr:row>58</xdr:row>
      <xdr:rowOff>94615</xdr:rowOff>
    </xdr:to>
    <xdr:sp macro="" textlink="">
      <xdr:nvSpPr>
        <xdr:cNvPr id="608" name="フローチャート: 判断 607"/>
        <xdr:cNvSpPr/>
      </xdr:nvSpPr>
      <xdr:spPr>
        <a:xfrm>
          <a:off x="1626870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21590</xdr:rowOff>
    </xdr:from>
    <xdr:to>
      <xdr:col>81</xdr:col>
      <xdr:colOff>101600</xdr:colOff>
      <xdr:row>58</xdr:row>
      <xdr:rowOff>123190</xdr:rowOff>
    </xdr:to>
    <xdr:sp macro="" textlink="">
      <xdr:nvSpPr>
        <xdr:cNvPr id="609" name="フローチャート: 判断 608"/>
        <xdr:cNvSpPr/>
      </xdr:nvSpPr>
      <xdr:spPr>
        <a:xfrm>
          <a:off x="15430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153035</xdr:rowOff>
    </xdr:from>
    <xdr:to>
      <xdr:col>76</xdr:col>
      <xdr:colOff>165100</xdr:colOff>
      <xdr:row>58</xdr:row>
      <xdr:rowOff>83185</xdr:rowOff>
    </xdr:to>
    <xdr:sp macro="" textlink="">
      <xdr:nvSpPr>
        <xdr:cNvPr id="610" name="フローチャート: 判断 609"/>
        <xdr:cNvSpPr/>
      </xdr:nvSpPr>
      <xdr:spPr>
        <a:xfrm>
          <a:off x="14541500" y="99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158750</xdr:rowOff>
    </xdr:from>
    <xdr:to>
      <xdr:col>72</xdr:col>
      <xdr:colOff>38100</xdr:colOff>
      <xdr:row>58</xdr:row>
      <xdr:rowOff>88900</xdr:rowOff>
    </xdr:to>
    <xdr:sp macro="" textlink="">
      <xdr:nvSpPr>
        <xdr:cNvPr id="611" name="フローチャート: 判断 610"/>
        <xdr:cNvSpPr/>
      </xdr:nvSpPr>
      <xdr:spPr>
        <a:xfrm>
          <a:off x="136525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170180</xdr:rowOff>
    </xdr:from>
    <xdr:to>
      <xdr:col>67</xdr:col>
      <xdr:colOff>101600</xdr:colOff>
      <xdr:row>59</xdr:row>
      <xdr:rowOff>100330</xdr:rowOff>
    </xdr:to>
    <xdr:sp macro="" textlink="">
      <xdr:nvSpPr>
        <xdr:cNvPr id="612" name="フローチャート: 判断 611"/>
        <xdr:cNvSpPr/>
      </xdr:nvSpPr>
      <xdr:spPr>
        <a:xfrm>
          <a:off x="12763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3" name="テキスト ボックス 61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4" name="テキスト ボックス 61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5" name="テキスト ボックス 61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6" name="テキスト ボックス 61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7" name="テキスト ボックス 61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111125</xdr:rowOff>
    </xdr:from>
    <xdr:to>
      <xdr:col>85</xdr:col>
      <xdr:colOff>177800</xdr:colOff>
      <xdr:row>60</xdr:row>
      <xdr:rowOff>41275</xdr:rowOff>
    </xdr:to>
    <xdr:sp macro="" textlink="">
      <xdr:nvSpPr>
        <xdr:cNvPr id="618" name="楕円 617"/>
        <xdr:cNvSpPr/>
      </xdr:nvSpPr>
      <xdr:spPr>
        <a:xfrm>
          <a:off x="1626870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89552</xdr:rowOff>
    </xdr:from>
    <xdr:ext cx="405111" cy="259045"/>
    <xdr:sp macro="" textlink="">
      <xdr:nvSpPr>
        <xdr:cNvPr id="619" name="【保健センター・保健所】&#10;有形固定資産減価償却率該当値テキスト"/>
        <xdr:cNvSpPr txBox="1"/>
      </xdr:nvSpPr>
      <xdr:spPr>
        <a:xfrm>
          <a:off x="16357600"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69215</xdr:rowOff>
    </xdr:from>
    <xdr:to>
      <xdr:col>81</xdr:col>
      <xdr:colOff>101600</xdr:colOff>
      <xdr:row>59</xdr:row>
      <xdr:rowOff>170815</xdr:rowOff>
    </xdr:to>
    <xdr:sp macro="" textlink="">
      <xdr:nvSpPr>
        <xdr:cNvPr id="620" name="楕円 619"/>
        <xdr:cNvSpPr/>
      </xdr:nvSpPr>
      <xdr:spPr>
        <a:xfrm>
          <a:off x="15430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120015</xdr:rowOff>
    </xdr:from>
    <xdr:to>
      <xdr:col>85</xdr:col>
      <xdr:colOff>127000</xdr:colOff>
      <xdr:row>59</xdr:row>
      <xdr:rowOff>161925</xdr:rowOff>
    </xdr:to>
    <xdr:cxnSp macro="">
      <xdr:nvCxnSpPr>
        <xdr:cNvPr id="621" name="直線コネクタ 620"/>
        <xdr:cNvCxnSpPr/>
      </xdr:nvCxnSpPr>
      <xdr:spPr>
        <a:xfrm>
          <a:off x="15481300" y="10235565"/>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29210</xdr:rowOff>
    </xdr:from>
    <xdr:to>
      <xdr:col>76</xdr:col>
      <xdr:colOff>165100</xdr:colOff>
      <xdr:row>59</xdr:row>
      <xdr:rowOff>130810</xdr:rowOff>
    </xdr:to>
    <xdr:sp macro="" textlink="">
      <xdr:nvSpPr>
        <xdr:cNvPr id="622" name="楕円 621"/>
        <xdr:cNvSpPr/>
      </xdr:nvSpPr>
      <xdr:spPr>
        <a:xfrm>
          <a:off x="14541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80010</xdr:rowOff>
    </xdr:from>
    <xdr:to>
      <xdr:col>81</xdr:col>
      <xdr:colOff>50800</xdr:colOff>
      <xdr:row>59</xdr:row>
      <xdr:rowOff>120015</xdr:rowOff>
    </xdr:to>
    <xdr:cxnSp macro="">
      <xdr:nvCxnSpPr>
        <xdr:cNvPr id="623" name="直線コネクタ 622"/>
        <xdr:cNvCxnSpPr/>
      </xdr:nvCxnSpPr>
      <xdr:spPr>
        <a:xfrm>
          <a:off x="14592300" y="1019556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23495</xdr:rowOff>
    </xdr:from>
    <xdr:to>
      <xdr:col>72</xdr:col>
      <xdr:colOff>38100</xdr:colOff>
      <xdr:row>59</xdr:row>
      <xdr:rowOff>125095</xdr:rowOff>
    </xdr:to>
    <xdr:sp macro="" textlink="">
      <xdr:nvSpPr>
        <xdr:cNvPr id="624" name="楕円 623"/>
        <xdr:cNvSpPr/>
      </xdr:nvSpPr>
      <xdr:spPr>
        <a:xfrm>
          <a:off x="13652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74295</xdr:rowOff>
    </xdr:from>
    <xdr:to>
      <xdr:col>76</xdr:col>
      <xdr:colOff>114300</xdr:colOff>
      <xdr:row>59</xdr:row>
      <xdr:rowOff>80010</xdr:rowOff>
    </xdr:to>
    <xdr:cxnSp macro="">
      <xdr:nvCxnSpPr>
        <xdr:cNvPr id="625" name="直線コネクタ 624"/>
        <xdr:cNvCxnSpPr/>
      </xdr:nvCxnSpPr>
      <xdr:spPr>
        <a:xfrm>
          <a:off x="13703300" y="101898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139717</xdr:rowOff>
    </xdr:from>
    <xdr:ext cx="405111" cy="259045"/>
    <xdr:sp macro="" textlink="">
      <xdr:nvSpPr>
        <xdr:cNvPr id="626" name="n_1aveValue【保健センター・保健所】&#10;有形固定資産減価償却率"/>
        <xdr:cNvSpPr txBox="1"/>
      </xdr:nvSpPr>
      <xdr:spPr>
        <a:xfrm>
          <a:off x="152660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99712</xdr:rowOff>
    </xdr:from>
    <xdr:ext cx="405111" cy="259045"/>
    <xdr:sp macro="" textlink="">
      <xdr:nvSpPr>
        <xdr:cNvPr id="627" name="n_2aveValue【保健センター・保健所】&#10;有形固定資産減価償却率"/>
        <xdr:cNvSpPr txBox="1"/>
      </xdr:nvSpPr>
      <xdr:spPr>
        <a:xfrm>
          <a:off x="14389744" y="970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105427</xdr:rowOff>
    </xdr:from>
    <xdr:ext cx="405111" cy="259045"/>
    <xdr:sp macro="" textlink="">
      <xdr:nvSpPr>
        <xdr:cNvPr id="628" name="n_3aveValue【保健センター・保健所】&#10;有形固定資産減価償却率"/>
        <xdr:cNvSpPr txBox="1"/>
      </xdr:nvSpPr>
      <xdr:spPr>
        <a:xfrm>
          <a:off x="135007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116857</xdr:rowOff>
    </xdr:from>
    <xdr:ext cx="405111" cy="259045"/>
    <xdr:sp macro="" textlink="">
      <xdr:nvSpPr>
        <xdr:cNvPr id="629" name="n_4aveValue【保健センター・保健所】&#10;有形固定資産減価償却率"/>
        <xdr:cNvSpPr txBox="1"/>
      </xdr:nvSpPr>
      <xdr:spPr>
        <a:xfrm>
          <a:off x="126117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161942</xdr:rowOff>
    </xdr:from>
    <xdr:ext cx="405111" cy="259045"/>
    <xdr:sp macro="" textlink="">
      <xdr:nvSpPr>
        <xdr:cNvPr id="630" name="n_1mainValue【保健センター・保健所】&#10;有形固定資産減価償却率"/>
        <xdr:cNvSpPr txBox="1"/>
      </xdr:nvSpPr>
      <xdr:spPr>
        <a:xfrm>
          <a:off x="152660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121937</xdr:rowOff>
    </xdr:from>
    <xdr:ext cx="405111" cy="259045"/>
    <xdr:sp macro="" textlink="">
      <xdr:nvSpPr>
        <xdr:cNvPr id="631" name="n_2mainValue【保健センター・保健所】&#10;有形固定資産減価償却率"/>
        <xdr:cNvSpPr txBox="1"/>
      </xdr:nvSpPr>
      <xdr:spPr>
        <a:xfrm>
          <a:off x="14389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116222</xdr:rowOff>
    </xdr:from>
    <xdr:ext cx="405111" cy="259045"/>
    <xdr:sp macro="" textlink="">
      <xdr:nvSpPr>
        <xdr:cNvPr id="632" name="n_3mainValue【保健センター・保健所】&#10;有形固定資産減価償却率"/>
        <xdr:cNvSpPr txBox="1"/>
      </xdr:nvSpPr>
      <xdr:spPr>
        <a:xfrm>
          <a:off x="13500744" y="1023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3" name="正方形/長方形 63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4" name="正方形/長方形 63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5" name="正方形/長方形 63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6" name="正方形/長方形 63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7" name="正方形/長方形 63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8" name="正方形/長方形 63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9" name="正方形/長方形 63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0" name="正方形/長方形 63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1" name="テキスト ボックス 64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2" name="直線コネクタ 64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43" name="直線コネクタ 64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4" name="テキスト ボックス 64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5" name="直線コネクタ 64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6" name="テキスト ボックス 64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7" name="直線コネクタ 64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48" name="テキスト ボックス 64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9" name="直線コネクタ 64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0" name="テキスト ボックス 64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1" name="直線コネクタ 65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2" name="テキスト ボックス 65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3" name="直線コネクタ 65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4" name="テキスト ボックス 65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6" name="テキスト ボックス 65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87085</xdr:rowOff>
    </xdr:from>
    <xdr:to>
      <xdr:col>116</xdr:col>
      <xdr:colOff>62864</xdr:colOff>
      <xdr:row>64</xdr:row>
      <xdr:rowOff>108857</xdr:rowOff>
    </xdr:to>
    <xdr:cxnSp macro="">
      <xdr:nvCxnSpPr>
        <xdr:cNvPr id="658" name="直線コネクタ 657"/>
        <xdr:cNvCxnSpPr/>
      </xdr:nvCxnSpPr>
      <xdr:spPr>
        <a:xfrm flipV="1">
          <a:off x="22160864" y="9688285"/>
          <a:ext cx="0" cy="139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59" name="【保健センター・保健所】&#10;一人当たり面積最小値テキスト"/>
        <xdr:cNvSpPr txBox="1"/>
      </xdr:nvSpPr>
      <xdr:spPr>
        <a:xfrm>
          <a:off x="22199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60" name="直線コネクタ 659"/>
        <xdr:cNvCxnSpPr/>
      </xdr:nvCxnSpPr>
      <xdr:spPr>
        <a:xfrm>
          <a:off x="22072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33762</xdr:rowOff>
    </xdr:from>
    <xdr:ext cx="469744" cy="259045"/>
    <xdr:sp macro="" textlink="">
      <xdr:nvSpPr>
        <xdr:cNvPr id="661" name="【保健センター・保健所】&#10;一人当たり面積最大値テキスト"/>
        <xdr:cNvSpPr txBox="1"/>
      </xdr:nvSpPr>
      <xdr:spPr>
        <a:xfrm>
          <a:off x="22199600" y="9463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87085</xdr:rowOff>
    </xdr:from>
    <xdr:to>
      <xdr:col>116</xdr:col>
      <xdr:colOff>152400</xdr:colOff>
      <xdr:row>56</xdr:row>
      <xdr:rowOff>87085</xdr:rowOff>
    </xdr:to>
    <xdr:cxnSp macro="">
      <xdr:nvCxnSpPr>
        <xdr:cNvPr id="662" name="直線コネクタ 661"/>
        <xdr:cNvCxnSpPr/>
      </xdr:nvCxnSpPr>
      <xdr:spPr>
        <a:xfrm>
          <a:off x="22072600" y="9688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96355</xdr:rowOff>
    </xdr:from>
    <xdr:ext cx="469744" cy="259045"/>
    <xdr:sp macro="" textlink="">
      <xdr:nvSpPr>
        <xdr:cNvPr id="663" name="【保健センター・保健所】&#10;一人当たり面積平均値テキスト"/>
        <xdr:cNvSpPr txBox="1"/>
      </xdr:nvSpPr>
      <xdr:spPr>
        <a:xfrm>
          <a:off x="22199600" y="10726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117928</xdr:rowOff>
    </xdr:from>
    <xdr:to>
      <xdr:col>116</xdr:col>
      <xdr:colOff>114300</xdr:colOff>
      <xdr:row>63</xdr:row>
      <xdr:rowOff>48078</xdr:rowOff>
    </xdr:to>
    <xdr:sp macro="" textlink="">
      <xdr:nvSpPr>
        <xdr:cNvPr id="664" name="フローチャート: 判断 663"/>
        <xdr:cNvSpPr/>
      </xdr:nvSpPr>
      <xdr:spPr>
        <a:xfrm>
          <a:off x="22110700" y="1074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128815</xdr:rowOff>
    </xdr:from>
    <xdr:to>
      <xdr:col>112</xdr:col>
      <xdr:colOff>38100</xdr:colOff>
      <xdr:row>63</xdr:row>
      <xdr:rowOff>58965</xdr:rowOff>
    </xdr:to>
    <xdr:sp macro="" textlink="">
      <xdr:nvSpPr>
        <xdr:cNvPr id="665" name="フローチャート: 判断 664"/>
        <xdr:cNvSpPr/>
      </xdr:nvSpPr>
      <xdr:spPr>
        <a:xfrm>
          <a:off x="21272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128815</xdr:rowOff>
    </xdr:from>
    <xdr:to>
      <xdr:col>107</xdr:col>
      <xdr:colOff>101600</xdr:colOff>
      <xdr:row>63</xdr:row>
      <xdr:rowOff>58965</xdr:rowOff>
    </xdr:to>
    <xdr:sp macro="" textlink="">
      <xdr:nvSpPr>
        <xdr:cNvPr id="666" name="フローチャート: 判断 665"/>
        <xdr:cNvSpPr/>
      </xdr:nvSpPr>
      <xdr:spPr>
        <a:xfrm>
          <a:off x="20383500" y="1075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907</xdr:rowOff>
    </xdr:from>
    <xdr:to>
      <xdr:col>102</xdr:col>
      <xdr:colOff>165100</xdr:colOff>
      <xdr:row>63</xdr:row>
      <xdr:rowOff>102507</xdr:rowOff>
    </xdr:to>
    <xdr:sp macro="" textlink="">
      <xdr:nvSpPr>
        <xdr:cNvPr id="667" name="フローチャート: 判断 666"/>
        <xdr:cNvSpPr/>
      </xdr:nvSpPr>
      <xdr:spPr>
        <a:xfrm>
          <a:off x="19494500" y="1080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11793</xdr:rowOff>
    </xdr:from>
    <xdr:to>
      <xdr:col>98</xdr:col>
      <xdr:colOff>38100</xdr:colOff>
      <xdr:row>63</xdr:row>
      <xdr:rowOff>113393</xdr:rowOff>
    </xdr:to>
    <xdr:sp macro="" textlink="">
      <xdr:nvSpPr>
        <xdr:cNvPr id="668" name="フローチャート: 判断 667"/>
        <xdr:cNvSpPr/>
      </xdr:nvSpPr>
      <xdr:spPr>
        <a:xfrm>
          <a:off x="18605500" y="1081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9" name="テキスト ボックス 66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0" name="テキスト ボックス 66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1" name="テキスト ボックス 67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2" name="テキスト ボックス 67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3" name="テキスト ボックス 67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74385</xdr:rowOff>
    </xdr:from>
    <xdr:to>
      <xdr:col>116</xdr:col>
      <xdr:colOff>114300</xdr:colOff>
      <xdr:row>63</xdr:row>
      <xdr:rowOff>4535</xdr:rowOff>
    </xdr:to>
    <xdr:sp macro="" textlink="">
      <xdr:nvSpPr>
        <xdr:cNvPr id="674" name="楕円 673"/>
        <xdr:cNvSpPr/>
      </xdr:nvSpPr>
      <xdr:spPr>
        <a:xfrm>
          <a:off x="22110700" y="107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97262</xdr:rowOff>
    </xdr:from>
    <xdr:ext cx="469744" cy="259045"/>
    <xdr:sp macro="" textlink="">
      <xdr:nvSpPr>
        <xdr:cNvPr id="675" name="【保健センター・保健所】&#10;一人当たり面積該当値テキスト"/>
        <xdr:cNvSpPr txBox="1"/>
      </xdr:nvSpPr>
      <xdr:spPr>
        <a:xfrm>
          <a:off x="22199600" y="1055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74385</xdr:rowOff>
    </xdr:from>
    <xdr:to>
      <xdr:col>112</xdr:col>
      <xdr:colOff>38100</xdr:colOff>
      <xdr:row>63</xdr:row>
      <xdr:rowOff>4535</xdr:rowOff>
    </xdr:to>
    <xdr:sp macro="" textlink="">
      <xdr:nvSpPr>
        <xdr:cNvPr id="676" name="楕円 675"/>
        <xdr:cNvSpPr/>
      </xdr:nvSpPr>
      <xdr:spPr>
        <a:xfrm>
          <a:off x="21272500" y="107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125185</xdr:rowOff>
    </xdr:from>
    <xdr:to>
      <xdr:col>116</xdr:col>
      <xdr:colOff>63500</xdr:colOff>
      <xdr:row>62</xdr:row>
      <xdr:rowOff>125185</xdr:rowOff>
    </xdr:to>
    <xdr:cxnSp macro="">
      <xdr:nvCxnSpPr>
        <xdr:cNvPr id="677" name="直線コネクタ 676"/>
        <xdr:cNvCxnSpPr/>
      </xdr:nvCxnSpPr>
      <xdr:spPr>
        <a:xfrm>
          <a:off x="21323300" y="107550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74385</xdr:rowOff>
    </xdr:from>
    <xdr:to>
      <xdr:col>107</xdr:col>
      <xdr:colOff>101600</xdr:colOff>
      <xdr:row>63</xdr:row>
      <xdr:rowOff>4535</xdr:rowOff>
    </xdr:to>
    <xdr:sp macro="" textlink="">
      <xdr:nvSpPr>
        <xdr:cNvPr id="678" name="楕円 677"/>
        <xdr:cNvSpPr/>
      </xdr:nvSpPr>
      <xdr:spPr>
        <a:xfrm>
          <a:off x="20383500" y="107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125185</xdr:rowOff>
    </xdr:from>
    <xdr:to>
      <xdr:col>111</xdr:col>
      <xdr:colOff>177800</xdr:colOff>
      <xdr:row>62</xdr:row>
      <xdr:rowOff>125185</xdr:rowOff>
    </xdr:to>
    <xdr:cxnSp macro="">
      <xdr:nvCxnSpPr>
        <xdr:cNvPr id="679" name="直線コネクタ 678"/>
        <xdr:cNvCxnSpPr/>
      </xdr:nvCxnSpPr>
      <xdr:spPr>
        <a:xfrm>
          <a:off x="20434300" y="10755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74385</xdr:rowOff>
    </xdr:from>
    <xdr:to>
      <xdr:col>102</xdr:col>
      <xdr:colOff>165100</xdr:colOff>
      <xdr:row>63</xdr:row>
      <xdr:rowOff>4535</xdr:rowOff>
    </xdr:to>
    <xdr:sp macro="" textlink="">
      <xdr:nvSpPr>
        <xdr:cNvPr id="680" name="楕円 679"/>
        <xdr:cNvSpPr/>
      </xdr:nvSpPr>
      <xdr:spPr>
        <a:xfrm>
          <a:off x="19494500" y="1070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125185</xdr:rowOff>
    </xdr:from>
    <xdr:to>
      <xdr:col>107</xdr:col>
      <xdr:colOff>50800</xdr:colOff>
      <xdr:row>62</xdr:row>
      <xdr:rowOff>125185</xdr:rowOff>
    </xdr:to>
    <xdr:cxnSp macro="">
      <xdr:nvCxnSpPr>
        <xdr:cNvPr id="681" name="直線コネクタ 680"/>
        <xdr:cNvCxnSpPr/>
      </xdr:nvCxnSpPr>
      <xdr:spPr>
        <a:xfrm>
          <a:off x="19545300" y="107550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50092</xdr:rowOff>
    </xdr:from>
    <xdr:ext cx="469744" cy="259045"/>
    <xdr:sp macro="" textlink="">
      <xdr:nvSpPr>
        <xdr:cNvPr id="682" name="n_1aveValue【保健センター・保健所】&#10;一人当たり面積"/>
        <xdr:cNvSpPr txBox="1"/>
      </xdr:nvSpPr>
      <xdr:spPr>
        <a:xfrm>
          <a:off x="210757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50092</xdr:rowOff>
    </xdr:from>
    <xdr:ext cx="469744" cy="259045"/>
    <xdr:sp macro="" textlink="">
      <xdr:nvSpPr>
        <xdr:cNvPr id="683" name="n_2aveValue【保健センター・保健所】&#10;一人当たり面積"/>
        <xdr:cNvSpPr txBox="1"/>
      </xdr:nvSpPr>
      <xdr:spPr>
        <a:xfrm>
          <a:off x="20199427" y="1085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93634</xdr:rowOff>
    </xdr:from>
    <xdr:ext cx="469744" cy="259045"/>
    <xdr:sp macro="" textlink="">
      <xdr:nvSpPr>
        <xdr:cNvPr id="684" name="n_3aveValue【保健センター・保健所】&#10;一人当たり面積"/>
        <xdr:cNvSpPr txBox="1"/>
      </xdr:nvSpPr>
      <xdr:spPr>
        <a:xfrm>
          <a:off x="19310427" y="108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129920</xdr:rowOff>
    </xdr:from>
    <xdr:ext cx="469744" cy="259045"/>
    <xdr:sp macro="" textlink="">
      <xdr:nvSpPr>
        <xdr:cNvPr id="685" name="n_4aveValue【保健センター・保健所】&#10;一人当たり面積"/>
        <xdr:cNvSpPr txBox="1"/>
      </xdr:nvSpPr>
      <xdr:spPr>
        <a:xfrm>
          <a:off x="18421427" y="1058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21062</xdr:rowOff>
    </xdr:from>
    <xdr:ext cx="469744" cy="259045"/>
    <xdr:sp macro="" textlink="">
      <xdr:nvSpPr>
        <xdr:cNvPr id="686" name="n_1mainValue【保健センター・保健所】&#10;一人当たり面積"/>
        <xdr:cNvSpPr txBox="1"/>
      </xdr:nvSpPr>
      <xdr:spPr>
        <a:xfrm>
          <a:off x="21075727" y="1047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21062</xdr:rowOff>
    </xdr:from>
    <xdr:ext cx="469744" cy="259045"/>
    <xdr:sp macro="" textlink="">
      <xdr:nvSpPr>
        <xdr:cNvPr id="687" name="n_2mainValue【保健センター・保健所】&#10;一人当たり面積"/>
        <xdr:cNvSpPr txBox="1"/>
      </xdr:nvSpPr>
      <xdr:spPr>
        <a:xfrm>
          <a:off x="20199427" y="1047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21062</xdr:rowOff>
    </xdr:from>
    <xdr:ext cx="469744" cy="259045"/>
    <xdr:sp macro="" textlink="">
      <xdr:nvSpPr>
        <xdr:cNvPr id="688" name="n_3mainValue【保健センター・保健所】&#10;一人当たり面積"/>
        <xdr:cNvSpPr txBox="1"/>
      </xdr:nvSpPr>
      <xdr:spPr>
        <a:xfrm>
          <a:off x="19310427" y="1047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9" name="正方形/長方形 68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0" name="正方形/長方形 68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1" name="正方形/長方形 69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2" name="正方形/長方形 69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3" name="正方形/長方形 69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4" name="正方形/長方形 69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5" name="正方形/長方形 69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6" name="正方形/長方形 69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7" name="テキスト ボックス 69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8" name="直線コネクタ 69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9" name="テキスト ボックス 69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0" name="直線コネクタ 69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1" name="テキスト ボックス 700"/>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2" name="直線コネクタ 70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3" name="テキスト ボックス 70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4" name="直線コネクタ 70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5" name="テキスト ボックス 70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6" name="直線コネクタ 70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7" name="テキスト ボックス 70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8" name="直線コネクタ 70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9" name="テキスト ボックス 70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0" name="直線コネクタ 70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1" name="テキスト ボックス 710"/>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49530</xdr:rowOff>
    </xdr:from>
    <xdr:to>
      <xdr:col>85</xdr:col>
      <xdr:colOff>126364</xdr:colOff>
      <xdr:row>85</xdr:row>
      <xdr:rowOff>80011</xdr:rowOff>
    </xdr:to>
    <xdr:cxnSp macro="">
      <xdr:nvCxnSpPr>
        <xdr:cNvPr id="713" name="直線コネクタ 712"/>
        <xdr:cNvCxnSpPr/>
      </xdr:nvCxnSpPr>
      <xdr:spPr>
        <a:xfrm flipV="1">
          <a:off x="16318864" y="1359408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83838</xdr:rowOff>
    </xdr:from>
    <xdr:ext cx="405111" cy="259045"/>
    <xdr:sp macro="" textlink="">
      <xdr:nvSpPr>
        <xdr:cNvPr id="714" name="【消防施設】&#10;有形固定資産減価償却率最小値テキスト"/>
        <xdr:cNvSpPr txBox="1"/>
      </xdr:nvSpPr>
      <xdr:spPr>
        <a:xfrm>
          <a:off x="16357600"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80011</xdr:rowOff>
    </xdr:from>
    <xdr:to>
      <xdr:col>86</xdr:col>
      <xdr:colOff>25400</xdr:colOff>
      <xdr:row>85</xdr:row>
      <xdr:rowOff>80011</xdr:rowOff>
    </xdr:to>
    <xdr:cxnSp macro="">
      <xdr:nvCxnSpPr>
        <xdr:cNvPr id="715" name="直線コネクタ 714"/>
        <xdr:cNvCxnSpPr/>
      </xdr:nvCxnSpPr>
      <xdr:spPr>
        <a:xfrm>
          <a:off x="16230600" y="14653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167657</xdr:rowOff>
    </xdr:from>
    <xdr:ext cx="405111" cy="259045"/>
    <xdr:sp macro="" textlink="">
      <xdr:nvSpPr>
        <xdr:cNvPr id="716" name="【消防施設】&#10;有形固定資産減価償却率最大値テキスト"/>
        <xdr:cNvSpPr txBox="1"/>
      </xdr:nvSpPr>
      <xdr:spPr>
        <a:xfrm>
          <a:off x="16357600" y="1336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49530</xdr:rowOff>
    </xdr:from>
    <xdr:to>
      <xdr:col>86</xdr:col>
      <xdr:colOff>25400</xdr:colOff>
      <xdr:row>79</xdr:row>
      <xdr:rowOff>49530</xdr:rowOff>
    </xdr:to>
    <xdr:cxnSp macro="">
      <xdr:nvCxnSpPr>
        <xdr:cNvPr id="717" name="直線コネクタ 716"/>
        <xdr:cNvCxnSpPr/>
      </xdr:nvCxnSpPr>
      <xdr:spPr>
        <a:xfrm>
          <a:off x="16230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718" name="【消防施設】&#10;有形固定資産減価償却率平均値テキスト"/>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719" name="フローチャート: 判断 718"/>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720" name="フローチャート: 判断 719"/>
        <xdr:cNvSpPr/>
      </xdr:nvSpPr>
      <xdr:spPr>
        <a:xfrm>
          <a:off x="15430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xdr:rowOff>
    </xdr:from>
    <xdr:to>
      <xdr:col>76</xdr:col>
      <xdr:colOff>165100</xdr:colOff>
      <xdr:row>82</xdr:row>
      <xdr:rowOff>117475</xdr:rowOff>
    </xdr:to>
    <xdr:sp macro="" textlink="">
      <xdr:nvSpPr>
        <xdr:cNvPr id="721" name="フローチャート: 判断 720"/>
        <xdr:cNvSpPr/>
      </xdr:nvSpPr>
      <xdr:spPr>
        <a:xfrm>
          <a:off x="14541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151130</xdr:rowOff>
    </xdr:from>
    <xdr:to>
      <xdr:col>72</xdr:col>
      <xdr:colOff>38100</xdr:colOff>
      <xdr:row>82</xdr:row>
      <xdr:rowOff>81280</xdr:rowOff>
    </xdr:to>
    <xdr:sp macro="" textlink="">
      <xdr:nvSpPr>
        <xdr:cNvPr id="722" name="フローチャート: 判断 721"/>
        <xdr:cNvSpPr/>
      </xdr:nvSpPr>
      <xdr:spPr>
        <a:xfrm>
          <a:off x="13652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71120</xdr:rowOff>
    </xdr:from>
    <xdr:to>
      <xdr:col>67</xdr:col>
      <xdr:colOff>101600</xdr:colOff>
      <xdr:row>81</xdr:row>
      <xdr:rowOff>1270</xdr:rowOff>
    </xdr:to>
    <xdr:sp macro="" textlink="">
      <xdr:nvSpPr>
        <xdr:cNvPr id="723" name="フローチャート: 判断 722"/>
        <xdr:cNvSpPr/>
      </xdr:nvSpPr>
      <xdr:spPr>
        <a:xfrm>
          <a:off x="12763500" y="1378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4" name="テキスト ボックス 7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5" name="テキスト ボックス 7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6" name="テキスト ボックス 7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7" name="テキスト ボックス 7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8" name="テキスト ボックス 7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29211</xdr:rowOff>
    </xdr:from>
    <xdr:to>
      <xdr:col>85</xdr:col>
      <xdr:colOff>177800</xdr:colOff>
      <xdr:row>85</xdr:row>
      <xdr:rowOff>130811</xdr:rowOff>
    </xdr:to>
    <xdr:sp macro="" textlink="">
      <xdr:nvSpPr>
        <xdr:cNvPr id="729" name="楕円 728"/>
        <xdr:cNvSpPr/>
      </xdr:nvSpPr>
      <xdr:spPr>
        <a:xfrm>
          <a:off x="162687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115588</xdr:rowOff>
    </xdr:from>
    <xdr:ext cx="405111" cy="259045"/>
    <xdr:sp macro="" textlink="">
      <xdr:nvSpPr>
        <xdr:cNvPr id="730" name="【消防施設】&#10;有形固定資産減価償却率該当値テキスト"/>
        <xdr:cNvSpPr txBox="1"/>
      </xdr:nvSpPr>
      <xdr:spPr>
        <a:xfrm>
          <a:off x="16357600" y="1451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166370</xdr:rowOff>
    </xdr:from>
    <xdr:to>
      <xdr:col>81</xdr:col>
      <xdr:colOff>101600</xdr:colOff>
      <xdr:row>85</xdr:row>
      <xdr:rowOff>96520</xdr:rowOff>
    </xdr:to>
    <xdr:sp macro="" textlink="">
      <xdr:nvSpPr>
        <xdr:cNvPr id="731" name="楕円 730"/>
        <xdr:cNvSpPr/>
      </xdr:nvSpPr>
      <xdr:spPr>
        <a:xfrm>
          <a:off x="154305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45720</xdr:rowOff>
    </xdr:from>
    <xdr:to>
      <xdr:col>85</xdr:col>
      <xdr:colOff>127000</xdr:colOff>
      <xdr:row>85</xdr:row>
      <xdr:rowOff>80011</xdr:rowOff>
    </xdr:to>
    <xdr:cxnSp macro="">
      <xdr:nvCxnSpPr>
        <xdr:cNvPr id="732" name="直線コネクタ 731"/>
        <xdr:cNvCxnSpPr/>
      </xdr:nvCxnSpPr>
      <xdr:spPr>
        <a:xfrm>
          <a:off x="15481300" y="14618970"/>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126364</xdr:rowOff>
    </xdr:from>
    <xdr:to>
      <xdr:col>76</xdr:col>
      <xdr:colOff>165100</xdr:colOff>
      <xdr:row>85</xdr:row>
      <xdr:rowOff>56514</xdr:rowOff>
    </xdr:to>
    <xdr:sp macro="" textlink="">
      <xdr:nvSpPr>
        <xdr:cNvPr id="733" name="楕円 732"/>
        <xdr:cNvSpPr/>
      </xdr:nvSpPr>
      <xdr:spPr>
        <a:xfrm>
          <a:off x="14541500" y="14528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5714</xdr:rowOff>
    </xdr:from>
    <xdr:to>
      <xdr:col>81</xdr:col>
      <xdr:colOff>50800</xdr:colOff>
      <xdr:row>85</xdr:row>
      <xdr:rowOff>45720</xdr:rowOff>
    </xdr:to>
    <xdr:cxnSp macro="">
      <xdr:nvCxnSpPr>
        <xdr:cNvPr id="734" name="直線コネクタ 733"/>
        <xdr:cNvCxnSpPr/>
      </xdr:nvCxnSpPr>
      <xdr:spPr>
        <a:xfrm>
          <a:off x="14592300" y="14578964"/>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88264</xdr:rowOff>
    </xdr:from>
    <xdr:to>
      <xdr:col>72</xdr:col>
      <xdr:colOff>38100</xdr:colOff>
      <xdr:row>85</xdr:row>
      <xdr:rowOff>18414</xdr:rowOff>
    </xdr:to>
    <xdr:sp macro="" textlink="">
      <xdr:nvSpPr>
        <xdr:cNvPr id="735" name="楕円 734"/>
        <xdr:cNvSpPr/>
      </xdr:nvSpPr>
      <xdr:spPr>
        <a:xfrm>
          <a:off x="13652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139064</xdr:rowOff>
    </xdr:from>
    <xdr:to>
      <xdr:col>76</xdr:col>
      <xdr:colOff>114300</xdr:colOff>
      <xdr:row>85</xdr:row>
      <xdr:rowOff>5714</xdr:rowOff>
    </xdr:to>
    <xdr:cxnSp macro="">
      <xdr:nvCxnSpPr>
        <xdr:cNvPr id="736" name="直線コネクタ 735"/>
        <xdr:cNvCxnSpPr/>
      </xdr:nvCxnSpPr>
      <xdr:spPr>
        <a:xfrm>
          <a:off x="13703300" y="145408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164482</xdr:rowOff>
    </xdr:from>
    <xdr:ext cx="405111" cy="259045"/>
    <xdr:sp macro="" textlink="">
      <xdr:nvSpPr>
        <xdr:cNvPr id="737" name="n_1aveValue【消防施設】&#10;有形固定資産減価償却率"/>
        <xdr:cNvSpPr txBox="1"/>
      </xdr:nvSpPr>
      <xdr:spPr>
        <a:xfrm>
          <a:off x="152660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134002</xdr:rowOff>
    </xdr:from>
    <xdr:ext cx="405111" cy="259045"/>
    <xdr:sp macro="" textlink="">
      <xdr:nvSpPr>
        <xdr:cNvPr id="738" name="n_2aveValue【消防施設】&#10;有形固定資産減価償却率"/>
        <xdr:cNvSpPr txBox="1"/>
      </xdr:nvSpPr>
      <xdr:spPr>
        <a:xfrm>
          <a:off x="14389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97807</xdr:rowOff>
    </xdr:from>
    <xdr:ext cx="405111" cy="259045"/>
    <xdr:sp macro="" textlink="">
      <xdr:nvSpPr>
        <xdr:cNvPr id="739" name="n_3aveValue【消防施設】&#10;有形固定資産減価償却率"/>
        <xdr:cNvSpPr txBox="1"/>
      </xdr:nvSpPr>
      <xdr:spPr>
        <a:xfrm>
          <a:off x="13500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17797</xdr:rowOff>
    </xdr:from>
    <xdr:ext cx="405111" cy="259045"/>
    <xdr:sp macro="" textlink="">
      <xdr:nvSpPr>
        <xdr:cNvPr id="740" name="n_4aveValue【消防施設】&#10;有形固定資産減価償却率"/>
        <xdr:cNvSpPr txBox="1"/>
      </xdr:nvSpPr>
      <xdr:spPr>
        <a:xfrm>
          <a:off x="12611744"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87647</xdr:rowOff>
    </xdr:from>
    <xdr:ext cx="405111" cy="259045"/>
    <xdr:sp macro="" textlink="">
      <xdr:nvSpPr>
        <xdr:cNvPr id="741" name="n_1mainValue【消防施設】&#10;有形固定資産減価償却率"/>
        <xdr:cNvSpPr txBox="1"/>
      </xdr:nvSpPr>
      <xdr:spPr>
        <a:xfrm>
          <a:off x="15266044"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47641</xdr:rowOff>
    </xdr:from>
    <xdr:ext cx="405111" cy="259045"/>
    <xdr:sp macro="" textlink="">
      <xdr:nvSpPr>
        <xdr:cNvPr id="742" name="n_2mainValue【消防施設】&#10;有形固定資産減価償却率"/>
        <xdr:cNvSpPr txBox="1"/>
      </xdr:nvSpPr>
      <xdr:spPr>
        <a:xfrm>
          <a:off x="14389744" y="1462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9541</xdr:rowOff>
    </xdr:from>
    <xdr:ext cx="405111" cy="259045"/>
    <xdr:sp macro="" textlink="">
      <xdr:nvSpPr>
        <xdr:cNvPr id="743" name="n_3mainValue【消防施設】&#10;有形固定資産減価償却率"/>
        <xdr:cNvSpPr txBox="1"/>
      </xdr:nvSpPr>
      <xdr:spPr>
        <a:xfrm>
          <a:off x="13500744" y="1458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4" name="正方形/長方形 7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5" name="正方形/長方形 74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6" name="正方形/長方形 74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7" name="正方形/長方形 74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8" name="正方形/長方形 74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9" name="正方形/長方形 74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0" name="正方形/長方形 74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1" name="正方形/長方形 75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2" name="テキスト ボックス 75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3" name="直線コネクタ 75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4" name="直線コネクタ 75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5" name="テキスト ボックス 75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6" name="直線コネクタ 75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7" name="テキスト ボックス 75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8" name="直線コネクタ 75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9" name="テキスト ボックス 75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0" name="直線コネクタ 75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1" name="テキスト ボックス 76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2" name="直線コネクタ 76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3" name="テキスト ボックス 76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108965</xdr:rowOff>
    </xdr:from>
    <xdr:to>
      <xdr:col>116</xdr:col>
      <xdr:colOff>62864</xdr:colOff>
      <xdr:row>85</xdr:row>
      <xdr:rowOff>35813</xdr:rowOff>
    </xdr:to>
    <xdr:cxnSp macro="">
      <xdr:nvCxnSpPr>
        <xdr:cNvPr id="765" name="直線コネクタ 764"/>
        <xdr:cNvCxnSpPr/>
      </xdr:nvCxnSpPr>
      <xdr:spPr>
        <a:xfrm flipV="1">
          <a:off x="22160864" y="13653515"/>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39640</xdr:rowOff>
    </xdr:from>
    <xdr:ext cx="469744" cy="259045"/>
    <xdr:sp macro="" textlink="">
      <xdr:nvSpPr>
        <xdr:cNvPr id="766" name="【消防施設】&#10;一人当たり面積最小値テキスト"/>
        <xdr:cNvSpPr txBox="1"/>
      </xdr:nvSpPr>
      <xdr:spPr>
        <a:xfrm>
          <a:off x="22199600" y="1461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35813</xdr:rowOff>
    </xdr:from>
    <xdr:to>
      <xdr:col>116</xdr:col>
      <xdr:colOff>152400</xdr:colOff>
      <xdr:row>85</xdr:row>
      <xdr:rowOff>35813</xdr:rowOff>
    </xdr:to>
    <xdr:cxnSp macro="">
      <xdr:nvCxnSpPr>
        <xdr:cNvPr id="767" name="直線コネクタ 766"/>
        <xdr:cNvCxnSpPr/>
      </xdr:nvCxnSpPr>
      <xdr:spPr>
        <a:xfrm>
          <a:off x="22072600" y="1460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55642</xdr:rowOff>
    </xdr:from>
    <xdr:ext cx="469744" cy="259045"/>
    <xdr:sp macro="" textlink="">
      <xdr:nvSpPr>
        <xdr:cNvPr id="768" name="【消防施設】&#10;一人当たり面積最大値テキスト"/>
        <xdr:cNvSpPr txBox="1"/>
      </xdr:nvSpPr>
      <xdr:spPr>
        <a:xfrm>
          <a:off x="22199600" y="13428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108965</xdr:rowOff>
    </xdr:from>
    <xdr:to>
      <xdr:col>116</xdr:col>
      <xdr:colOff>152400</xdr:colOff>
      <xdr:row>79</xdr:row>
      <xdr:rowOff>108965</xdr:rowOff>
    </xdr:to>
    <xdr:cxnSp macro="">
      <xdr:nvCxnSpPr>
        <xdr:cNvPr id="769" name="直線コネクタ 768"/>
        <xdr:cNvCxnSpPr/>
      </xdr:nvCxnSpPr>
      <xdr:spPr>
        <a:xfrm>
          <a:off x="22072600" y="1365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140479</xdr:rowOff>
    </xdr:from>
    <xdr:ext cx="469744" cy="259045"/>
    <xdr:sp macro="" textlink="">
      <xdr:nvSpPr>
        <xdr:cNvPr id="770" name="【消防施設】&#10;一人当たり面積平均値テキスト"/>
        <xdr:cNvSpPr txBox="1"/>
      </xdr:nvSpPr>
      <xdr:spPr>
        <a:xfrm>
          <a:off x="22199600" y="1419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771" name="フローチャート: 判断 770"/>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72" name="フローチャート: 判断 771"/>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122174</xdr:rowOff>
    </xdr:from>
    <xdr:to>
      <xdr:col>107</xdr:col>
      <xdr:colOff>101600</xdr:colOff>
      <xdr:row>84</xdr:row>
      <xdr:rowOff>52324</xdr:rowOff>
    </xdr:to>
    <xdr:sp macro="" textlink="">
      <xdr:nvSpPr>
        <xdr:cNvPr id="773" name="フローチャート: 判断 772"/>
        <xdr:cNvSpPr/>
      </xdr:nvSpPr>
      <xdr:spPr>
        <a:xfrm>
          <a:off x="203835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154178</xdr:rowOff>
    </xdr:from>
    <xdr:to>
      <xdr:col>102</xdr:col>
      <xdr:colOff>165100</xdr:colOff>
      <xdr:row>84</xdr:row>
      <xdr:rowOff>84328</xdr:rowOff>
    </xdr:to>
    <xdr:sp macro="" textlink="">
      <xdr:nvSpPr>
        <xdr:cNvPr id="774" name="フローチャート: 判断 773"/>
        <xdr:cNvSpPr/>
      </xdr:nvSpPr>
      <xdr:spPr>
        <a:xfrm>
          <a:off x="19494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33020</xdr:rowOff>
    </xdr:from>
    <xdr:to>
      <xdr:col>98</xdr:col>
      <xdr:colOff>38100</xdr:colOff>
      <xdr:row>84</xdr:row>
      <xdr:rowOff>134620</xdr:rowOff>
    </xdr:to>
    <xdr:sp macro="" textlink="">
      <xdr:nvSpPr>
        <xdr:cNvPr id="775" name="フローチャート: 判断 774"/>
        <xdr:cNvSpPr/>
      </xdr:nvSpPr>
      <xdr:spPr>
        <a:xfrm>
          <a:off x="18605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6" name="テキスト ボックス 77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7" name="テキスト ボックス 77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8" name="テキスト ボックス 77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9" name="テキスト ボックス 77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0" name="テキスト ボックス 77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781" name="楕円 780"/>
        <xdr:cNvSpPr/>
      </xdr:nvSpPr>
      <xdr:spPr>
        <a:xfrm>
          <a:off x="221107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71390</xdr:rowOff>
    </xdr:from>
    <xdr:ext cx="469744" cy="259045"/>
    <xdr:sp macro="" textlink="">
      <xdr:nvSpPr>
        <xdr:cNvPr id="782" name="【消防施設】&#10;一人当たり面積該当値テキスト"/>
        <xdr:cNvSpPr txBox="1"/>
      </xdr:nvSpPr>
      <xdr:spPr>
        <a:xfrm>
          <a:off x="22199600" y="1447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161037</xdr:rowOff>
    </xdr:from>
    <xdr:to>
      <xdr:col>112</xdr:col>
      <xdr:colOff>38100</xdr:colOff>
      <xdr:row>85</xdr:row>
      <xdr:rowOff>91187</xdr:rowOff>
    </xdr:to>
    <xdr:sp macro="" textlink="">
      <xdr:nvSpPr>
        <xdr:cNvPr id="783" name="楕円 782"/>
        <xdr:cNvSpPr/>
      </xdr:nvSpPr>
      <xdr:spPr>
        <a:xfrm>
          <a:off x="21272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35813</xdr:rowOff>
    </xdr:from>
    <xdr:to>
      <xdr:col>116</xdr:col>
      <xdr:colOff>63500</xdr:colOff>
      <xdr:row>85</xdr:row>
      <xdr:rowOff>40387</xdr:rowOff>
    </xdr:to>
    <xdr:cxnSp macro="">
      <xdr:nvCxnSpPr>
        <xdr:cNvPr id="784" name="直線コネクタ 783"/>
        <xdr:cNvCxnSpPr/>
      </xdr:nvCxnSpPr>
      <xdr:spPr>
        <a:xfrm flipV="1">
          <a:off x="21323300" y="1460906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161037</xdr:rowOff>
    </xdr:from>
    <xdr:to>
      <xdr:col>107</xdr:col>
      <xdr:colOff>101600</xdr:colOff>
      <xdr:row>85</xdr:row>
      <xdr:rowOff>91187</xdr:rowOff>
    </xdr:to>
    <xdr:sp macro="" textlink="">
      <xdr:nvSpPr>
        <xdr:cNvPr id="785" name="楕円 784"/>
        <xdr:cNvSpPr/>
      </xdr:nvSpPr>
      <xdr:spPr>
        <a:xfrm>
          <a:off x="20383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40387</xdr:rowOff>
    </xdr:from>
    <xdr:to>
      <xdr:col>111</xdr:col>
      <xdr:colOff>177800</xdr:colOff>
      <xdr:row>85</xdr:row>
      <xdr:rowOff>40387</xdr:rowOff>
    </xdr:to>
    <xdr:cxnSp macro="">
      <xdr:nvCxnSpPr>
        <xdr:cNvPr id="786" name="直線コネクタ 785"/>
        <xdr:cNvCxnSpPr/>
      </xdr:nvCxnSpPr>
      <xdr:spPr>
        <a:xfrm>
          <a:off x="20434300" y="14613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161037</xdr:rowOff>
    </xdr:from>
    <xdr:to>
      <xdr:col>102</xdr:col>
      <xdr:colOff>165100</xdr:colOff>
      <xdr:row>85</xdr:row>
      <xdr:rowOff>91187</xdr:rowOff>
    </xdr:to>
    <xdr:sp macro="" textlink="">
      <xdr:nvSpPr>
        <xdr:cNvPr id="787" name="楕円 786"/>
        <xdr:cNvSpPr/>
      </xdr:nvSpPr>
      <xdr:spPr>
        <a:xfrm>
          <a:off x="19494500" y="1456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40387</xdr:rowOff>
    </xdr:from>
    <xdr:to>
      <xdr:col>107</xdr:col>
      <xdr:colOff>50800</xdr:colOff>
      <xdr:row>85</xdr:row>
      <xdr:rowOff>40387</xdr:rowOff>
    </xdr:to>
    <xdr:cxnSp macro="">
      <xdr:nvCxnSpPr>
        <xdr:cNvPr id="788" name="直線コネクタ 787"/>
        <xdr:cNvCxnSpPr/>
      </xdr:nvCxnSpPr>
      <xdr:spPr>
        <a:xfrm>
          <a:off x="19545300" y="14613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789" name="n_1aveValue【消防施設】&#10;一人当たり面積"/>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68851</xdr:rowOff>
    </xdr:from>
    <xdr:ext cx="469744" cy="259045"/>
    <xdr:sp macro="" textlink="">
      <xdr:nvSpPr>
        <xdr:cNvPr id="790" name="n_2aveValue【消防施設】&#10;一人当たり面積"/>
        <xdr:cNvSpPr txBox="1"/>
      </xdr:nvSpPr>
      <xdr:spPr>
        <a:xfrm>
          <a:off x="20199427" y="1412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100855</xdr:rowOff>
    </xdr:from>
    <xdr:ext cx="469744" cy="259045"/>
    <xdr:sp macro="" textlink="">
      <xdr:nvSpPr>
        <xdr:cNvPr id="791" name="n_3aveValue【消防施設】&#10;一人当たり面積"/>
        <xdr:cNvSpPr txBox="1"/>
      </xdr:nvSpPr>
      <xdr:spPr>
        <a:xfrm>
          <a:off x="19310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792" name="n_4aveValue【消防施設】&#10;一人当たり面積"/>
        <xdr:cNvSpPr txBox="1"/>
      </xdr:nvSpPr>
      <xdr:spPr>
        <a:xfrm>
          <a:off x="18421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82314</xdr:rowOff>
    </xdr:from>
    <xdr:ext cx="469744" cy="259045"/>
    <xdr:sp macro="" textlink="">
      <xdr:nvSpPr>
        <xdr:cNvPr id="793" name="n_1mainValue【消防施設】&#10;一人当たり面積"/>
        <xdr:cNvSpPr txBox="1"/>
      </xdr:nvSpPr>
      <xdr:spPr>
        <a:xfrm>
          <a:off x="210757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82314</xdr:rowOff>
    </xdr:from>
    <xdr:ext cx="469744" cy="259045"/>
    <xdr:sp macro="" textlink="">
      <xdr:nvSpPr>
        <xdr:cNvPr id="794" name="n_2mainValue【消防施設】&#10;一人当たり面積"/>
        <xdr:cNvSpPr txBox="1"/>
      </xdr:nvSpPr>
      <xdr:spPr>
        <a:xfrm>
          <a:off x="20199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82314</xdr:rowOff>
    </xdr:from>
    <xdr:ext cx="469744" cy="259045"/>
    <xdr:sp macro="" textlink="">
      <xdr:nvSpPr>
        <xdr:cNvPr id="795" name="n_3mainValue【消防施設】&#10;一人当たり面積"/>
        <xdr:cNvSpPr txBox="1"/>
      </xdr:nvSpPr>
      <xdr:spPr>
        <a:xfrm>
          <a:off x="19310427" y="1465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6" name="正方形/長方形 79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7" name="正方形/長方形 79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8" name="正方形/長方形 79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9" name="正方形/長方形 79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0" name="正方形/長方形 79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1" name="正方形/長方形 80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2" name="正方形/長方形 80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3" name="正方形/長方形 80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4" name="テキスト ボックス 80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5" name="直線コネクタ 80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6" name="テキスト ボックス 80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7" name="直線コネクタ 80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8" name="テキスト ボックス 80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9" name="直線コネクタ 80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0" name="テキスト ボックス 80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1" name="直線コネクタ 81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2" name="テキスト ボックス 81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3" name="直線コネクタ 81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4" name="テキスト ボックス 81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5" name="直線コネクタ 81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6" name="テキスト ボックス 81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7" name="直線コネクタ 81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8" name="テキスト ボックス 81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9" name="直線コネクタ 8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156211</xdr:rowOff>
    </xdr:from>
    <xdr:to>
      <xdr:col>85</xdr:col>
      <xdr:colOff>126364</xdr:colOff>
      <xdr:row>108</xdr:row>
      <xdr:rowOff>69669</xdr:rowOff>
    </xdr:to>
    <xdr:cxnSp macro="">
      <xdr:nvCxnSpPr>
        <xdr:cNvPr id="821" name="直線コネクタ 820"/>
        <xdr:cNvCxnSpPr/>
      </xdr:nvCxnSpPr>
      <xdr:spPr>
        <a:xfrm flipV="1">
          <a:off x="16318864" y="17301211"/>
          <a:ext cx="0" cy="1285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73496</xdr:rowOff>
    </xdr:from>
    <xdr:ext cx="405111" cy="259045"/>
    <xdr:sp macro="" textlink="">
      <xdr:nvSpPr>
        <xdr:cNvPr id="822" name="【庁舎】&#10;有形固定資産減価償却率最小値テキスト"/>
        <xdr:cNvSpPr txBox="1"/>
      </xdr:nvSpPr>
      <xdr:spPr>
        <a:xfrm>
          <a:off x="16357600" y="1859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69669</xdr:rowOff>
    </xdr:from>
    <xdr:to>
      <xdr:col>86</xdr:col>
      <xdr:colOff>25400</xdr:colOff>
      <xdr:row>108</xdr:row>
      <xdr:rowOff>69669</xdr:rowOff>
    </xdr:to>
    <xdr:cxnSp macro="">
      <xdr:nvCxnSpPr>
        <xdr:cNvPr id="823" name="直線コネクタ 822"/>
        <xdr:cNvCxnSpPr/>
      </xdr:nvCxnSpPr>
      <xdr:spPr>
        <a:xfrm>
          <a:off x="16230600" y="1858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102888</xdr:rowOff>
    </xdr:from>
    <xdr:ext cx="405111" cy="259045"/>
    <xdr:sp macro="" textlink="">
      <xdr:nvSpPr>
        <xdr:cNvPr id="824" name="【庁舎】&#10;有形固定資産減価償却率最大値テキスト"/>
        <xdr:cNvSpPr txBox="1"/>
      </xdr:nvSpPr>
      <xdr:spPr>
        <a:xfrm>
          <a:off x="16357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156211</xdr:rowOff>
    </xdr:from>
    <xdr:to>
      <xdr:col>86</xdr:col>
      <xdr:colOff>25400</xdr:colOff>
      <xdr:row>100</xdr:row>
      <xdr:rowOff>156211</xdr:rowOff>
    </xdr:to>
    <xdr:cxnSp macro="">
      <xdr:nvCxnSpPr>
        <xdr:cNvPr id="825" name="直線コネクタ 824"/>
        <xdr:cNvCxnSpPr/>
      </xdr:nvCxnSpPr>
      <xdr:spPr>
        <a:xfrm>
          <a:off x="16230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30315</xdr:rowOff>
    </xdr:from>
    <xdr:ext cx="405111" cy="259045"/>
    <xdr:sp macro="" textlink="">
      <xdr:nvSpPr>
        <xdr:cNvPr id="826" name="【庁舎】&#10;有形固定資産減価償却率平均値テキスト"/>
        <xdr:cNvSpPr txBox="1"/>
      </xdr:nvSpPr>
      <xdr:spPr>
        <a:xfrm>
          <a:off x="16357600" y="176896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xdr:rowOff>
    </xdr:from>
    <xdr:to>
      <xdr:col>85</xdr:col>
      <xdr:colOff>177800</xdr:colOff>
      <xdr:row>104</xdr:row>
      <xdr:rowOff>109038</xdr:rowOff>
    </xdr:to>
    <xdr:sp macro="" textlink="">
      <xdr:nvSpPr>
        <xdr:cNvPr id="827" name="フローチャート: 判断 826"/>
        <xdr:cNvSpPr/>
      </xdr:nvSpPr>
      <xdr:spPr>
        <a:xfrm>
          <a:off x="162687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30299</xdr:rowOff>
    </xdr:from>
    <xdr:to>
      <xdr:col>81</xdr:col>
      <xdr:colOff>101600</xdr:colOff>
      <xdr:row>104</xdr:row>
      <xdr:rowOff>131899</xdr:rowOff>
    </xdr:to>
    <xdr:sp macro="" textlink="">
      <xdr:nvSpPr>
        <xdr:cNvPr id="828" name="フローチャート: 判断 827"/>
        <xdr:cNvSpPr/>
      </xdr:nvSpPr>
      <xdr:spPr>
        <a:xfrm>
          <a:off x="15430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152763</xdr:rowOff>
    </xdr:from>
    <xdr:to>
      <xdr:col>76</xdr:col>
      <xdr:colOff>165100</xdr:colOff>
      <xdr:row>104</xdr:row>
      <xdr:rowOff>82913</xdr:rowOff>
    </xdr:to>
    <xdr:sp macro="" textlink="">
      <xdr:nvSpPr>
        <xdr:cNvPr id="829" name="フローチャート: 判断 828"/>
        <xdr:cNvSpPr/>
      </xdr:nvSpPr>
      <xdr:spPr>
        <a:xfrm>
          <a:off x="14541500" y="1781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830" name="フローチャート: 判断 829"/>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74386</xdr:rowOff>
    </xdr:from>
    <xdr:to>
      <xdr:col>67</xdr:col>
      <xdr:colOff>101600</xdr:colOff>
      <xdr:row>105</xdr:row>
      <xdr:rowOff>4536</xdr:rowOff>
    </xdr:to>
    <xdr:sp macro="" textlink="">
      <xdr:nvSpPr>
        <xdr:cNvPr id="831" name="フローチャート: 判断 830"/>
        <xdr:cNvSpPr/>
      </xdr:nvSpPr>
      <xdr:spPr>
        <a:xfrm>
          <a:off x="12763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2" name="テキスト ボックス 83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3" name="テキスト ボックス 83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4" name="テキスト ボックス 83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5" name="テキスト ボックス 83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6" name="テキスト ボックス 83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49893</xdr:rowOff>
    </xdr:from>
    <xdr:to>
      <xdr:col>85</xdr:col>
      <xdr:colOff>177800</xdr:colOff>
      <xdr:row>105</xdr:row>
      <xdr:rowOff>151493</xdr:rowOff>
    </xdr:to>
    <xdr:sp macro="" textlink="">
      <xdr:nvSpPr>
        <xdr:cNvPr id="837" name="楕円 836"/>
        <xdr:cNvSpPr/>
      </xdr:nvSpPr>
      <xdr:spPr>
        <a:xfrm>
          <a:off x="162687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28320</xdr:rowOff>
    </xdr:from>
    <xdr:ext cx="405111" cy="259045"/>
    <xdr:sp macro="" textlink="">
      <xdr:nvSpPr>
        <xdr:cNvPr id="838" name="【庁舎】&#10;有形固定資産減価償却率該当値テキスト"/>
        <xdr:cNvSpPr txBox="1"/>
      </xdr:nvSpPr>
      <xdr:spPr>
        <a:xfrm>
          <a:off x="16357600"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5806</xdr:rowOff>
    </xdr:from>
    <xdr:to>
      <xdr:col>81</xdr:col>
      <xdr:colOff>101600</xdr:colOff>
      <xdr:row>105</xdr:row>
      <xdr:rowOff>107406</xdr:rowOff>
    </xdr:to>
    <xdr:sp macro="" textlink="">
      <xdr:nvSpPr>
        <xdr:cNvPr id="839" name="楕円 838"/>
        <xdr:cNvSpPr/>
      </xdr:nvSpPr>
      <xdr:spPr>
        <a:xfrm>
          <a:off x="15430500" y="1800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56606</xdr:rowOff>
    </xdr:from>
    <xdr:to>
      <xdr:col>85</xdr:col>
      <xdr:colOff>127000</xdr:colOff>
      <xdr:row>105</xdr:row>
      <xdr:rowOff>100693</xdr:rowOff>
    </xdr:to>
    <xdr:cxnSp macro="">
      <xdr:nvCxnSpPr>
        <xdr:cNvPr id="840" name="直線コネクタ 839"/>
        <xdr:cNvCxnSpPr/>
      </xdr:nvCxnSpPr>
      <xdr:spPr>
        <a:xfrm>
          <a:off x="15481300" y="1805885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40095</xdr:rowOff>
    </xdr:from>
    <xdr:to>
      <xdr:col>76</xdr:col>
      <xdr:colOff>165100</xdr:colOff>
      <xdr:row>105</xdr:row>
      <xdr:rowOff>141695</xdr:rowOff>
    </xdr:to>
    <xdr:sp macro="" textlink="">
      <xdr:nvSpPr>
        <xdr:cNvPr id="841" name="楕円 840"/>
        <xdr:cNvSpPr/>
      </xdr:nvSpPr>
      <xdr:spPr>
        <a:xfrm>
          <a:off x="14541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56606</xdr:rowOff>
    </xdr:from>
    <xdr:to>
      <xdr:col>81</xdr:col>
      <xdr:colOff>50800</xdr:colOff>
      <xdr:row>105</xdr:row>
      <xdr:rowOff>90895</xdr:rowOff>
    </xdr:to>
    <xdr:cxnSp macro="">
      <xdr:nvCxnSpPr>
        <xdr:cNvPr id="842" name="直線コネクタ 841"/>
        <xdr:cNvCxnSpPr/>
      </xdr:nvCxnSpPr>
      <xdr:spPr>
        <a:xfrm flipV="1">
          <a:off x="14592300" y="1805885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49893</xdr:rowOff>
    </xdr:from>
    <xdr:to>
      <xdr:col>72</xdr:col>
      <xdr:colOff>38100</xdr:colOff>
      <xdr:row>106</xdr:row>
      <xdr:rowOff>151493</xdr:rowOff>
    </xdr:to>
    <xdr:sp macro="" textlink="">
      <xdr:nvSpPr>
        <xdr:cNvPr id="843" name="楕円 842"/>
        <xdr:cNvSpPr/>
      </xdr:nvSpPr>
      <xdr:spPr>
        <a:xfrm>
          <a:off x="13652500" y="1822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90895</xdr:rowOff>
    </xdr:from>
    <xdr:to>
      <xdr:col>76</xdr:col>
      <xdr:colOff>114300</xdr:colOff>
      <xdr:row>106</xdr:row>
      <xdr:rowOff>100693</xdr:rowOff>
    </xdr:to>
    <xdr:cxnSp macro="">
      <xdr:nvCxnSpPr>
        <xdr:cNvPr id="844" name="直線コネクタ 843"/>
        <xdr:cNvCxnSpPr/>
      </xdr:nvCxnSpPr>
      <xdr:spPr>
        <a:xfrm flipV="1">
          <a:off x="13703300" y="18093145"/>
          <a:ext cx="889000" cy="18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148426</xdr:rowOff>
    </xdr:from>
    <xdr:ext cx="405111" cy="259045"/>
    <xdr:sp macro="" textlink="">
      <xdr:nvSpPr>
        <xdr:cNvPr id="845" name="n_1aveValue【庁舎】&#10;有形固定資産減価償却率"/>
        <xdr:cNvSpPr txBox="1"/>
      </xdr:nvSpPr>
      <xdr:spPr>
        <a:xfrm>
          <a:off x="152660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99440</xdr:rowOff>
    </xdr:from>
    <xdr:ext cx="405111" cy="259045"/>
    <xdr:sp macro="" textlink="">
      <xdr:nvSpPr>
        <xdr:cNvPr id="846" name="n_2aveValue【庁舎】&#10;有形固定資産減価償却率"/>
        <xdr:cNvSpPr txBox="1"/>
      </xdr:nvSpPr>
      <xdr:spPr>
        <a:xfrm>
          <a:off x="14389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63516</xdr:rowOff>
    </xdr:from>
    <xdr:ext cx="405111" cy="259045"/>
    <xdr:sp macro="" textlink="">
      <xdr:nvSpPr>
        <xdr:cNvPr id="847" name="n_3aveValue【庁舎】&#10;有形固定資産減価償却率"/>
        <xdr:cNvSpPr txBox="1"/>
      </xdr:nvSpPr>
      <xdr:spPr>
        <a:xfrm>
          <a:off x="13500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21063</xdr:rowOff>
    </xdr:from>
    <xdr:ext cx="405111" cy="259045"/>
    <xdr:sp macro="" textlink="">
      <xdr:nvSpPr>
        <xdr:cNvPr id="848" name="n_4aveValue【庁舎】&#10;有形固定資産減価償却率"/>
        <xdr:cNvSpPr txBox="1"/>
      </xdr:nvSpPr>
      <xdr:spPr>
        <a:xfrm>
          <a:off x="12611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98533</xdr:rowOff>
    </xdr:from>
    <xdr:ext cx="405111" cy="259045"/>
    <xdr:sp macro="" textlink="">
      <xdr:nvSpPr>
        <xdr:cNvPr id="849" name="n_1mainValue【庁舎】&#10;有形固定資産減価償却率"/>
        <xdr:cNvSpPr txBox="1"/>
      </xdr:nvSpPr>
      <xdr:spPr>
        <a:xfrm>
          <a:off x="152660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132822</xdr:rowOff>
    </xdr:from>
    <xdr:ext cx="405111" cy="259045"/>
    <xdr:sp macro="" textlink="">
      <xdr:nvSpPr>
        <xdr:cNvPr id="850" name="n_2mainValue【庁舎】&#10;有形固定資産減価償却率"/>
        <xdr:cNvSpPr txBox="1"/>
      </xdr:nvSpPr>
      <xdr:spPr>
        <a:xfrm>
          <a:off x="14389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142620</xdr:rowOff>
    </xdr:from>
    <xdr:ext cx="405111" cy="259045"/>
    <xdr:sp macro="" textlink="">
      <xdr:nvSpPr>
        <xdr:cNvPr id="851" name="n_3mainValue【庁舎】&#10;有形固定資産減価償却率"/>
        <xdr:cNvSpPr txBox="1"/>
      </xdr:nvSpPr>
      <xdr:spPr>
        <a:xfrm>
          <a:off x="13500744"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2" name="正方形/長方形 8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3" name="正方形/長方形 8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4" name="正方形/長方形 8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5" name="正方形/長方形 8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6" name="正方形/長方形 8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7" name="正方形/長方形 8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8" name="正方形/長方形 8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9" name="正方形/長方形 85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0" name="テキスト ボックス 85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1" name="直線コネクタ 86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62" name="直線コネクタ 861"/>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63" name="テキスト ボックス 862"/>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64" name="直線コネクタ 863"/>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65" name="テキスト ボックス 864"/>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66" name="直線コネクタ 865"/>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67" name="テキスト ボックス 866"/>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68" name="直線コネクタ 867"/>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69" name="テキスト ボックス 868"/>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70" name="直線コネクタ 869"/>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71" name="テキスト ボックス 870"/>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2" name="直線コネクタ 87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3" name="テキスト ボックス 87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22861</xdr:rowOff>
    </xdr:from>
    <xdr:to>
      <xdr:col>116</xdr:col>
      <xdr:colOff>62864</xdr:colOff>
      <xdr:row>107</xdr:row>
      <xdr:rowOff>91439</xdr:rowOff>
    </xdr:to>
    <xdr:cxnSp macro="">
      <xdr:nvCxnSpPr>
        <xdr:cNvPr id="875" name="直線コネクタ 874"/>
        <xdr:cNvCxnSpPr/>
      </xdr:nvCxnSpPr>
      <xdr:spPr>
        <a:xfrm flipV="1">
          <a:off x="22160864" y="17339311"/>
          <a:ext cx="0" cy="109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95266</xdr:rowOff>
    </xdr:from>
    <xdr:ext cx="469744" cy="259045"/>
    <xdr:sp macro="" textlink="">
      <xdr:nvSpPr>
        <xdr:cNvPr id="876" name="【庁舎】&#10;一人当たり面積最小値テキスト"/>
        <xdr:cNvSpPr txBox="1"/>
      </xdr:nvSpPr>
      <xdr:spPr>
        <a:xfrm>
          <a:off x="22199600"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91439</xdr:rowOff>
    </xdr:from>
    <xdr:to>
      <xdr:col>116</xdr:col>
      <xdr:colOff>152400</xdr:colOff>
      <xdr:row>107</xdr:row>
      <xdr:rowOff>91439</xdr:rowOff>
    </xdr:to>
    <xdr:cxnSp macro="">
      <xdr:nvCxnSpPr>
        <xdr:cNvPr id="877" name="直線コネクタ 876"/>
        <xdr:cNvCxnSpPr/>
      </xdr:nvCxnSpPr>
      <xdr:spPr>
        <a:xfrm>
          <a:off x="22072600" y="1843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140988</xdr:rowOff>
    </xdr:from>
    <xdr:ext cx="469744" cy="259045"/>
    <xdr:sp macro="" textlink="">
      <xdr:nvSpPr>
        <xdr:cNvPr id="878" name="【庁舎】&#10;一人当たり面積最大値テキスト"/>
        <xdr:cNvSpPr txBox="1"/>
      </xdr:nvSpPr>
      <xdr:spPr>
        <a:xfrm>
          <a:off x="22199600" y="17114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22861</xdr:rowOff>
    </xdr:from>
    <xdr:to>
      <xdr:col>116</xdr:col>
      <xdr:colOff>152400</xdr:colOff>
      <xdr:row>101</xdr:row>
      <xdr:rowOff>22861</xdr:rowOff>
    </xdr:to>
    <xdr:cxnSp macro="">
      <xdr:nvCxnSpPr>
        <xdr:cNvPr id="879" name="直線コネクタ 878"/>
        <xdr:cNvCxnSpPr/>
      </xdr:nvCxnSpPr>
      <xdr:spPr>
        <a:xfrm>
          <a:off x="22072600" y="1733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74947</xdr:rowOff>
    </xdr:from>
    <xdr:ext cx="469744" cy="259045"/>
    <xdr:sp macro="" textlink="">
      <xdr:nvSpPr>
        <xdr:cNvPr id="880" name="【庁舎】&#10;一人当たり面積平均値テキスト"/>
        <xdr:cNvSpPr txBox="1"/>
      </xdr:nvSpPr>
      <xdr:spPr>
        <a:xfrm>
          <a:off x="22199600" y="17734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52070</xdr:rowOff>
    </xdr:from>
    <xdr:to>
      <xdr:col>116</xdr:col>
      <xdr:colOff>114300</xdr:colOff>
      <xdr:row>104</xdr:row>
      <xdr:rowOff>153670</xdr:rowOff>
    </xdr:to>
    <xdr:sp macro="" textlink="">
      <xdr:nvSpPr>
        <xdr:cNvPr id="881" name="フローチャート: 判断 880"/>
        <xdr:cNvSpPr/>
      </xdr:nvSpPr>
      <xdr:spPr>
        <a:xfrm>
          <a:off x="221107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86361</xdr:rowOff>
    </xdr:from>
    <xdr:to>
      <xdr:col>112</xdr:col>
      <xdr:colOff>38100</xdr:colOff>
      <xdr:row>105</xdr:row>
      <xdr:rowOff>16511</xdr:rowOff>
    </xdr:to>
    <xdr:sp macro="" textlink="">
      <xdr:nvSpPr>
        <xdr:cNvPr id="882" name="フローチャート: 判断 881"/>
        <xdr:cNvSpPr/>
      </xdr:nvSpPr>
      <xdr:spPr>
        <a:xfrm>
          <a:off x="21272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86361</xdr:rowOff>
    </xdr:from>
    <xdr:to>
      <xdr:col>107</xdr:col>
      <xdr:colOff>101600</xdr:colOff>
      <xdr:row>105</xdr:row>
      <xdr:rowOff>16511</xdr:rowOff>
    </xdr:to>
    <xdr:sp macro="" textlink="">
      <xdr:nvSpPr>
        <xdr:cNvPr id="883" name="フローチャート: 判断 882"/>
        <xdr:cNvSpPr/>
      </xdr:nvSpPr>
      <xdr:spPr>
        <a:xfrm>
          <a:off x="20383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120650</xdr:rowOff>
    </xdr:from>
    <xdr:to>
      <xdr:col>102</xdr:col>
      <xdr:colOff>165100</xdr:colOff>
      <xdr:row>105</xdr:row>
      <xdr:rowOff>50800</xdr:rowOff>
    </xdr:to>
    <xdr:sp macro="" textlink="">
      <xdr:nvSpPr>
        <xdr:cNvPr id="884" name="フローチャート: 判断 883"/>
        <xdr:cNvSpPr/>
      </xdr:nvSpPr>
      <xdr:spPr>
        <a:xfrm>
          <a:off x="19494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158750</xdr:rowOff>
    </xdr:from>
    <xdr:to>
      <xdr:col>98</xdr:col>
      <xdr:colOff>38100</xdr:colOff>
      <xdr:row>106</xdr:row>
      <xdr:rowOff>88900</xdr:rowOff>
    </xdr:to>
    <xdr:sp macro="" textlink="">
      <xdr:nvSpPr>
        <xdr:cNvPr id="885" name="フローチャート: 判断 884"/>
        <xdr:cNvSpPr/>
      </xdr:nvSpPr>
      <xdr:spPr>
        <a:xfrm>
          <a:off x="18605500" y="1816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6" name="テキスト ボックス 88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7" name="テキスト ボックス 88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8" name="テキスト ボックス 88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9" name="テキスト ボックス 88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0" name="テキスト ボックス 88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891" name="楕円 890"/>
        <xdr:cNvSpPr/>
      </xdr:nvSpPr>
      <xdr:spPr>
        <a:xfrm>
          <a:off x="221107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152416</xdr:rowOff>
    </xdr:from>
    <xdr:ext cx="469744" cy="259045"/>
    <xdr:sp macro="" textlink="">
      <xdr:nvSpPr>
        <xdr:cNvPr id="892" name="【庁舎】&#10;一人当たり面積該当値テキスト"/>
        <xdr:cNvSpPr txBox="1"/>
      </xdr:nvSpPr>
      <xdr:spPr>
        <a:xfrm>
          <a:off x="22199600"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893" name="楕円 892"/>
        <xdr:cNvSpPr/>
      </xdr:nvSpPr>
      <xdr:spPr>
        <a:xfrm>
          <a:off x="21272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53339</xdr:rowOff>
    </xdr:from>
    <xdr:to>
      <xdr:col>116</xdr:col>
      <xdr:colOff>63500</xdr:colOff>
      <xdr:row>106</xdr:row>
      <xdr:rowOff>53339</xdr:rowOff>
    </xdr:to>
    <xdr:cxnSp macro="">
      <xdr:nvCxnSpPr>
        <xdr:cNvPr id="894" name="直線コネクタ 893"/>
        <xdr:cNvCxnSpPr/>
      </xdr:nvCxnSpPr>
      <xdr:spPr>
        <a:xfrm>
          <a:off x="21323300" y="182270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6350</xdr:rowOff>
    </xdr:from>
    <xdr:to>
      <xdr:col>107</xdr:col>
      <xdr:colOff>101600</xdr:colOff>
      <xdr:row>106</xdr:row>
      <xdr:rowOff>107950</xdr:rowOff>
    </xdr:to>
    <xdr:sp macro="" textlink="">
      <xdr:nvSpPr>
        <xdr:cNvPr id="895" name="楕円 894"/>
        <xdr:cNvSpPr/>
      </xdr:nvSpPr>
      <xdr:spPr>
        <a:xfrm>
          <a:off x="20383500" y="1818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53339</xdr:rowOff>
    </xdr:from>
    <xdr:to>
      <xdr:col>111</xdr:col>
      <xdr:colOff>177800</xdr:colOff>
      <xdr:row>106</xdr:row>
      <xdr:rowOff>57150</xdr:rowOff>
    </xdr:to>
    <xdr:cxnSp macro="">
      <xdr:nvCxnSpPr>
        <xdr:cNvPr id="896" name="直線コネクタ 895"/>
        <xdr:cNvCxnSpPr/>
      </xdr:nvCxnSpPr>
      <xdr:spPr>
        <a:xfrm flipV="1">
          <a:off x="20434300" y="182270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48261</xdr:rowOff>
    </xdr:from>
    <xdr:to>
      <xdr:col>102</xdr:col>
      <xdr:colOff>165100</xdr:colOff>
      <xdr:row>106</xdr:row>
      <xdr:rowOff>149861</xdr:rowOff>
    </xdr:to>
    <xdr:sp macro="" textlink="">
      <xdr:nvSpPr>
        <xdr:cNvPr id="897" name="楕円 896"/>
        <xdr:cNvSpPr/>
      </xdr:nvSpPr>
      <xdr:spPr>
        <a:xfrm>
          <a:off x="19494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57150</xdr:rowOff>
    </xdr:from>
    <xdr:to>
      <xdr:col>107</xdr:col>
      <xdr:colOff>50800</xdr:colOff>
      <xdr:row>106</xdr:row>
      <xdr:rowOff>99061</xdr:rowOff>
    </xdr:to>
    <xdr:cxnSp macro="">
      <xdr:nvCxnSpPr>
        <xdr:cNvPr id="898" name="直線コネクタ 897"/>
        <xdr:cNvCxnSpPr/>
      </xdr:nvCxnSpPr>
      <xdr:spPr>
        <a:xfrm flipV="1">
          <a:off x="19545300" y="182308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33038</xdr:rowOff>
    </xdr:from>
    <xdr:ext cx="469744" cy="259045"/>
    <xdr:sp macro="" textlink="">
      <xdr:nvSpPr>
        <xdr:cNvPr id="899" name="n_1aveValue【庁舎】&#10;一人当たり面積"/>
        <xdr:cNvSpPr txBox="1"/>
      </xdr:nvSpPr>
      <xdr:spPr>
        <a:xfrm>
          <a:off x="210757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33038</xdr:rowOff>
    </xdr:from>
    <xdr:ext cx="469744" cy="259045"/>
    <xdr:sp macro="" textlink="">
      <xdr:nvSpPr>
        <xdr:cNvPr id="900" name="n_2aveValue【庁舎】&#10;一人当たり面積"/>
        <xdr:cNvSpPr txBox="1"/>
      </xdr:nvSpPr>
      <xdr:spPr>
        <a:xfrm>
          <a:off x="20199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67327</xdr:rowOff>
    </xdr:from>
    <xdr:ext cx="469744" cy="259045"/>
    <xdr:sp macro="" textlink="">
      <xdr:nvSpPr>
        <xdr:cNvPr id="901" name="n_3aveValue【庁舎】&#10;一人当たり面積"/>
        <xdr:cNvSpPr txBox="1"/>
      </xdr:nvSpPr>
      <xdr:spPr>
        <a:xfrm>
          <a:off x="193104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105427</xdr:rowOff>
    </xdr:from>
    <xdr:ext cx="469744" cy="259045"/>
    <xdr:sp macro="" textlink="">
      <xdr:nvSpPr>
        <xdr:cNvPr id="902" name="n_4aveValue【庁舎】&#10;一人当たり面積"/>
        <xdr:cNvSpPr txBox="1"/>
      </xdr:nvSpPr>
      <xdr:spPr>
        <a:xfrm>
          <a:off x="18421427" y="1793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95266</xdr:rowOff>
    </xdr:from>
    <xdr:ext cx="469744" cy="259045"/>
    <xdr:sp macro="" textlink="">
      <xdr:nvSpPr>
        <xdr:cNvPr id="903" name="n_1mainValue【庁舎】&#10;一人当たり面積"/>
        <xdr:cNvSpPr txBox="1"/>
      </xdr:nvSpPr>
      <xdr:spPr>
        <a:xfrm>
          <a:off x="21075727" y="1826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99077</xdr:rowOff>
    </xdr:from>
    <xdr:ext cx="469744" cy="259045"/>
    <xdr:sp macro="" textlink="">
      <xdr:nvSpPr>
        <xdr:cNvPr id="904" name="n_2mainValue【庁舎】&#10;一人当たり面積"/>
        <xdr:cNvSpPr txBox="1"/>
      </xdr:nvSpPr>
      <xdr:spPr>
        <a:xfrm>
          <a:off x="20199427"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140988</xdr:rowOff>
    </xdr:from>
    <xdr:ext cx="469744" cy="259045"/>
    <xdr:sp macro="" textlink="">
      <xdr:nvSpPr>
        <xdr:cNvPr id="905" name="n_3mainValue【庁舎】&#10;一人当たり面積"/>
        <xdr:cNvSpPr txBox="1"/>
      </xdr:nvSpPr>
      <xdr:spPr>
        <a:xfrm>
          <a:off x="19310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6" name="正方形/長方形 90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7" name="正方形/長方形 90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8" name="テキスト ボックス 90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類似団体平均と比較して有形固定資産減価償却率が特に高くなっているのは，消防施設及び市民会館となっている。消防施設については，令和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年度の供用開始を目指し消防本部</a:t>
          </a:r>
          <a:r>
            <a:rPr kumimoji="1" lang="ja-JP" altLang="en-US" sz="1100">
              <a:solidFill>
                <a:schemeClr val="dk1"/>
              </a:solidFill>
              <a:effectLst/>
              <a:latin typeface="+mn-lt"/>
              <a:ea typeface="+mn-ea"/>
              <a:cs typeface="+mn-cs"/>
            </a:rPr>
            <a:t>及び笹野消防署</a:t>
          </a:r>
          <a:r>
            <a:rPr kumimoji="1" lang="ja-JP" altLang="ja-JP" sz="1100">
              <a:solidFill>
                <a:schemeClr val="dk1"/>
              </a:solidFill>
              <a:effectLst/>
              <a:latin typeface="+mn-lt"/>
              <a:ea typeface="+mn-ea"/>
              <a:cs typeface="+mn-cs"/>
            </a:rPr>
            <a:t>新庁舎</a:t>
          </a:r>
          <a:r>
            <a:rPr kumimoji="1" lang="ja-JP" altLang="en-US" sz="1100">
              <a:solidFill>
                <a:schemeClr val="dk1"/>
              </a:solidFill>
              <a:effectLst/>
              <a:latin typeface="+mn-lt"/>
              <a:ea typeface="+mn-ea"/>
              <a:cs typeface="+mn-cs"/>
            </a:rPr>
            <a:t>建設</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基本計画</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策定した</a:t>
          </a:r>
          <a:r>
            <a:rPr kumimoji="1" lang="ja-JP" altLang="ja-JP" sz="1100">
              <a:solidFill>
                <a:schemeClr val="dk1"/>
              </a:solidFill>
              <a:effectLst/>
              <a:latin typeface="+mn-lt"/>
              <a:ea typeface="+mn-ea"/>
              <a:cs typeface="+mn-cs"/>
            </a:rPr>
            <a:t>ところである。市民会館については，耐用年数に近づいているが，補修工事等の計画的な執行により安定的な運営を行っている。</a:t>
          </a:r>
          <a:r>
            <a:rPr kumimoji="1" lang="ja-JP" altLang="en-US" sz="1100">
              <a:solidFill>
                <a:schemeClr val="dk1"/>
              </a:solidFill>
              <a:effectLst/>
              <a:latin typeface="+mn-lt"/>
              <a:ea typeface="+mn-ea"/>
              <a:cs typeface="+mn-cs"/>
            </a:rPr>
            <a:t>また，当市は市民会館，保健センター等，複数の公共施設が同年代に建設され耐用年数の半分を経過する時期に入っているため，施設の長寿命化を推進していく必要がある。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一人当たりの面積については，類似団体平均と比較し乖離の幅が大きいのは体育館・プール及び庁舎である。体育館・プールについては，市内に複数の体育館及び市民プールを有していること</a:t>
          </a:r>
          <a:r>
            <a:rPr kumimoji="1" lang="ja-JP" altLang="ja-JP" sz="1100" baseline="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類似団体平均を上回っているものとみられるため，今後施設の適正配置や長寿命化に向けた検討を進めていく。庁舎については，当市は類似団体よりも市域が狭く，本庁舎以外に有する施設が支所１箇所のみであることから，類似団体平均を下回っているものとみられる。</a:t>
          </a:r>
          <a:r>
            <a:rPr kumimoji="1" lang="ja-JP" altLang="en-US" sz="1100">
              <a:solidFill>
                <a:schemeClr val="dk1"/>
              </a:solidFill>
              <a:effectLst/>
              <a:latin typeface="+mn-lt"/>
              <a:ea typeface="+mn-ea"/>
              <a:cs typeface="+mn-cs"/>
            </a:rPr>
            <a:t>図書館については，平成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年度に那珂湊図書館の増築を行ったことから，類似団体平均を上回ることとなった。</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茨城県ひたちなか市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158,660
156,890
99.96
59,753,353
57,218,343
1,917,239
29,616,861
62,263,355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前年度と指数に変化はなく，過去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年間をみても常に類似団体平均を上回る状況である。３ヶ年平均では</a:t>
          </a:r>
          <a:r>
            <a:rPr kumimoji="1" lang="en-US" altLang="ja-JP" sz="1300">
              <a:latin typeface="ＭＳ Ｐゴシック" panose="020B0600070205080204" pitchFamily="50" charset="-128"/>
              <a:ea typeface="ＭＳ Ｐゴシック" panose="020B0600070205080204" pitchFamily="50" charset="-128"/>
            </a:rPr>
            <a:t>0.96</a:t>
          </a:r>
          <a:r>
            <a:rPr kumimoji="1" lang="ja-JP" altLang="en-US" sz="1300">
              <a:latin typeface="ＭＳ Ｐゴシック" panose="020B0600070205080204" pitchFamily="50" charset="-128"/>
              <a:ea typeface="ＭＳ Ｐゴシック" panose="020B0600070205080204" pitchFamily="50" charset="-128"/>
            </a:rPr>
            <a:t>を維持しているものの，単年度でみると前年度の</a:t>
          </a:r>
          <a:r>
            <a:rPr kumimoji="1" lang="en-US" altLang="ja-JP" sz="1300">
              <a:latin typeface="ＭＳ Ｐゴシック" panose="020B0600070205080204" pitchFamily="50" charset="-128"/>
              <a:ea typeface="ＭＳ Ｐゴシック" panose="020B0600070205080204" pitchFamily="50" charset="-128"/>
            </a:rPr>
            <a:t>0.969</a:t>
          </a:r>
          <a:r>
            <a:rPr kumimoji="1" lang="ja-JP" altLang="en-US" sz="1300">
              <a:latin typeface="ＭＳ Ｐゴシック" panose="020B0600070205080204" pitchFamily="50" charset="-128"/>
              <a:ea typeface="ＭＳ Ｐゴシック" panose="020B0600070205080204" pitchFamily="50" charset="-128"/>
            </a:rPr>
            <a:t>に対しマイナス</a:t>
          </a:r>
          <a:r>
            <a:rPr kumimoji="1" lang="en-US" altLang="ja-JP" sz="1300">
              <a:latin typeface="ＭＳ Ｐゴシック" panose="020B0600070205080204" pitchFamily="50" charset="-128"/>
              <a:ea typeface="ＭＳ Ｐゴシック" panose="020B0600070205080204" pitchFamily="50" charset="-128"/>
            </a:rPr>
            <a:t>0.008</a:t>
          </a:r>
          <a:r>
            <a:rPr kumimoji="1" lang="ja-JP" altLang="en-US" sz="1300">
              <a:latin typeface="ＭＳ Ｐゴシック" panose="020B0600070205080204" pitchFamily="50" charset="-128"/>
              <a:ea typeface="ＭＳ Ｐゴシック" panose="020B0600070205080204" pitchFamily="50" charset="-128"/>
            </a:rPr>
            <a:t>となる</a:t>
          </a:r>
          <a:r>
            <a:rPr kumimoji="1" lang="en-US" altLang="ja-JP" sz="1300">
              <a:latin typeface="ＭＳ Ｐゴシック" panose="020B0600070205080204" pitchFamily="50" charset="-128"/>
              <a:ea typeface="ＭＳ Ｐゴシック" panose="020B0600070205080204" pitchFamily="50" charset="-128"/>
            </a:rPr>
            <a:t>0.961</a:t>
          </a:r>
          <a:r>
            <a:rPr kumimoji="1" lang="ja-JP" altLang="en-US" sz="1300">
              <a:latin typeface="ＭＳ Ｐゴシック" panose="020B0600070205080204" pitchFamily="50" charset="-128"/>
              <a:ea typeface="ＭＳ Ｐゴシック" panose="020B0600070205080204" pitchFamily="50" charset="-128"/>
            </a:rPr>
            <a:t>となっている。これは，社会福祉費等の上昇が影響していると考えられる。今後も社会保障関連経費の伸びが見込まれることから，税収等の歳入確保に努める。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61685</xdr:rowOff>
    </xdr:to>
    <xdr:cxnSp macro="">
      <xdr:nvCxnSpPr>
        <xdr:cNvPr id="66" name="直線コネクタ 65"/>
        <xdr:cNvCxnSpPr/>
      </xdr:nvCxnSpPr>
      <xdr:spPr>
        <a:xfrm flipV="1">
          <a:off x="4953000" y="6312807"/>
          <a:ext cx="0" cy="1292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23585</xdr:rowOff>
    </xdr:from>
    <xdr:to>
      <xdr:col>23</xdr:col>
      <xdr:colOff>133350</xdr:colOff>
      <xdr:row>40</xdr:row>
      <xdr:rowOff>23585</xdr:rowOff>
    </xdr:to>
    <xdr:cxnSp macro="">
      <xdr:nvCxnSpPr>
        <xdr:cNvPr id="71" name="直線コネクタ 70"/>
        <xdr:cNvCxnSpPr/>
      </xdr:nvCxnSpPr>
      <xdr:spPr>
        <a:xfrm>
          <a:off x="4114800" y="68815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151692</xdr:rowOff>
    </xdr:from>
    <xdr:ext cx="762000" cy="259045"/>
    <xdr:sp macro="" textlink="">
      <xdr:nvSpPr>
        <xdr:cNvPr id="72" name="財政力平均値テキスト"/>
        <xdr:cNvSpPr txBox="1"/>
      </xdr:nvSpPr>
      <xdr:spPr>
        <a:xfrm>
          <a:off x="5041900" y="700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73" name="フローチャート: 判断 72"/>
        <xdr:cNvSpPr/>
      </xdr:nvSpPr>
      <xdr:spPr>
        <a:xfrm>
          <a:off x="49022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23585</xdr:rowOff>
    </xdr:from>
    <xdr:to>
      <xdr:col>19</xdr:col>
      <xdr:colOff>133350</xdr:colOff>
      <xdr:row>40</xdr:row>
      <xdr:rowOff>40822</xdr:rowOff>
    </xdr:to>
    <xdr:cxnSp macro="">
      <xdr:nvCxnSpPr>
        <xdr:cNvPr id="74" name="直線コネクタ 73"/>
        <xdr:cNvCxnSpPr/>
      </xdr:nvCxnSpPr>
      <xdr:spPr>
        <a:xfrm flipV="1">
          <a:off x="3225800" y="688158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5" name="フローチャート: 判断 74"/>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6" name="テキスト ボックス 75"/>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40822</xdr:rowOff>
    </xdr:from>
    <xdr:to>
      <xdr:col>15</xdr:col>
      <xdr:colOff>82550</xdr:colOff>
      <xdr:row>40</xdr:row>
      <xdr:rowOff>58057</xdr:rowOff>
    </xdr:to>
    <xdr:cxnSp macro="">
      <xdr:nvCxnSpPr>
        <xdr:cNvPr id="77" name="直線コネクタ 76"/>
        <xdr:cNvCxnSpPr/>
      </xdr:nvCxnSpPr>
      <xdr:spPr>
        <a:xfrm flipV="1">
          <a:off x="2336800" y="689882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111777</xdr:rowOff>
    </xdr:from>
    <xdr:ext cx="762000" cy="259045"/>
    <xdr:sp macro="" textlink="">
      <xdr:nvSpPr>
        <xdr:cNvPr id="79" name="テキスト ボックス 78"/>
        <xdr:cNvSpPr txBox="1"/>
      </xdr:nvSpPr>
      <xdr:spPr>
        <a:xfrm>
          <a:off x="2844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58057</xdr:rowOff>
    </xdr:from>
    <xdr:to>
      <xdr:col>11</xdr:col>
      <xdr:colOff>31750</xdr:colOff>
      <xdr:row>40</xdr:row>
      <xdr:rowOff>58057</xdr:rowOff>
    </xdr:to>
    <xdr:cxnSp macro="">
      <xdr:nvCxnSpPr>
        <xdr:cNvPr id="80" name="直線コネクタ 79"/>
        <xdr:cNvCxnSpPr/>
      </xdr:nvCxnSpPr>
      <xdr:spPr>
        <a:xfrm>
          <a:off x="1447800" y="69160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111777</xdr:rowOff>
    </xdr:from>
    <xdr:ext cx="762000" cy="259045"/>
    <xdr:sp macro="" textlink="">
      <xdr:nvSpPr>
        <xdr:cNvPr id="82" name="テキスト ボックス 81"/>
        <xdr:cNvSpPr txBox="1"/>
      </xdr:nvSpPr>
      <xdr:spPr>
        <a:xfrm>
          <a:off x="1955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3" name="フローチャート: 判断 82"/>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4" name="テキスト ボックス 83"/>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144235</xdr:rowOff>
    </xdr:from>
    <xdr:to>
      <xdr:col>23</xdr:col>
      <xdr:colOff>184150</xdr:colOff>
      <xdr:row>40</xdr:row>
      <xdr:rowOff>74385</xdr:rowOff>
    </xdr:to>
    <xdr:sp macro="" textlink="">
      <xdr:nvSpPr>
        <xdr:cNvPr id="90" name="楕円 89"/>
        <xdr:cNvSpPr/>
      </xdr:nvSpPr>
      <xdr:spPr>
        <a:xfrm>
          <a:off x="49022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160762</xdr:rowOff>
    </xdr:from>
    <xdr:ext cx="762000" cy="259045"/>
    <xdr:sp macro="" textlink="">
      <xdr:nvSpPr>
        <xdr:cNvPr id="91" name="財政力該当値テキスト"/>
        <xdr:cNvSpPr txBox="1"/>
      </xdr:nvSpPr>
      <xdr:spPr>
        <a:xfrm>
          <a:off x="5041900" y="66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144235</xdr:rowOff>
    </xdr:from>
    <xdr:to>
      <xdr:col>19</xdr:col>
      <xdr:colOff>184150</xdr:colOff>
      <xdr:row>40</xdr:row>
      <xdr:rowOff>74385</xdr:rowOff>
    </xdr:to>
    <xdr:sp macro="" textlink="">
      <xdr:nvSpPr>
        <xdr:cNvPr id="92" name="楕円 91"/>
        <xdr:cNvSpPr/>
      </xdr:nvSpPr>
      <xdr:spPr>
        <a:xfrm>
          <a:off x="4064000" y="68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84562</xdr:rowOff>
    </xdr:from>
    <xdr:ext cx="736600" cy="259045"/>
    <xdr:sp macro="" textlink="">
      <xdr:nvSpPr>
        <xdr:cNvPr id="93" name="テキスト ボックス 92"/>
        <xdr:cNvSpPr txBox="1"/>
      </xdr:nvSpPr>
      <xdr:spPr>
        <a:xfrm>
          <a:off x="3733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161472</xdr:rowOff>
    </xdr:from>
    <xdr:to>
      <xdr:col>15</xdr:col>
      <xdr:colOff>133350</xdr:colOff>
      <xdr:row>40</xdr:row>
      <xdr:rowOff>91622</xdr:rowOff>
    </xdr:to>
    <xdr:sp macro="" textlink="">
      <xdr:nvSpPr>
        <xdr:cNvPr id="94" name="楕円 93"/>
        <xdr:cNvSpPr/>
      </xdr:nvSpPr>
      <xdr:spPr>
        <a:xfrm>
          <a:off x="3175000" y="684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101799</xdr:rowOff>
    </xdr:from>
    <xdr:ext cx="762000" cy="259045"/>
    <xdr:sp macro="" textlink="">
      <xdr:nvSpPr>
        <xdr:cNvPr id="95" name="テキスト ボックス 94"/>
        <xdr:cNvSpPr txBox="1"/>
      </xdr:nvSpPr>
      <xdr:spPr>
        <a:xfrm>
          <a:off x="2844800" y="66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7257</xdr:rowOff>
    </xdr:from>
    <xdr:to>
      <xdr:col>11</xdr:col>
      <xdr:colOff>82550</xdr:colOff>
      <xdr:row>40</xdr:row>
      <xdr:rowOff>108857</xdr:rowOff>
    </xdr:to>
    <xdr:sp macro="" textlink="">
      <xdr:nvSpPr>
        <xdr:cNvPr id="96" name="楕円 95"/>
        <xdr:cNvSpPr/>
      </xdr:nvSpPr>
      <xdr:spPr>
        <a:xfrm>
          <a:off x="2286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119034</xdr:rowOff>
    </xdr:from>
    <xdr:ext cx="762000" cy="259045"/>
    <xdr:sp macro="" textlink="">
      <xdr:nvSpPr>
        <xdr:cNvPr id="97" name="テキスト ボックス 96"/>
        <xdr:cNvSpPr txBox="1"/>
      </xdr:nvSpPr>
      <xdr:spPr>
        <a:xfrm>
          <a:off x="1955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7257</xdr:rowOff>
    </xdr:from>
    <xdr:to>
      <xdr:col>7</xdr:col>
      <xdr:colOff>31750</xdr:colOff>
      <xdr:row>40</xdr:row>
      <xdr:rowOff>108857</xdr:rowOff>
    </xdr:to>
    <xdr:sp macro="" textlink="">
      <xdr:nvSpPr>
        <xdr:cNvPr id="98" name="楕円 97"/>
        <xdr:cNvSpPr/>
      </xdr:nvSpPr>
      <xdr:spPr>
        <a:xfrm>
          <a:off x="1397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119034</xdr:rowOff>
    </xdr:from>
    <xdr:ext cx="762000" cy="259045"/>
    <xdr:sp macro="" textlink="">
      <xdr:nvSpPr>
        <xdr:cNvPr id="99" name="テキスト ボックス 98"/>
        <xdr:cNvSpPr txBox="1"/>
      </xdr:nvSpPr>
      <xdr:spPr>
        <a:xfrm>
          <a:off x="1066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昨年度から</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a:t>
          </a:r>
          <a:r>
            <a:rPr kumimoji="1" lang="en-US" altLang="ja-JP" sz="1300">
              <a:latin typeface="ＭＳ Ｐゴシック" panose="020B0600070205080204" pitchFamily="50" charset="-128"/>
              <a:ea typeface="ＭＳ Ｐゴシック" panose="020B0600070205080204" pitchFamily="50" charset="-128"/>
            </a:rPr>
            <a:t>96.3%</a:t>
          </a:r>
          <a:r>
            <a:rPr kumimoji="1" lang="ja-JP" altLang="en-US" sz="1300">
              <a:latin typeface="ＭＳ Ｐゴシック" panose="020B0600070205080204" pitchFamily="50" charset="-128"/>
              <a:ea typeface="ＭＳ Ｐゴシック" panose="020B0600070205080204" pitchFamily="50" charset="-128"/>
            </a:rPr>
            <a:t>となった。地方税及び地方交付税等の増収により経常一般財源が増となった一方，一般財源による公営企業等への繰出金が増となったことによる上昇とみられる。令和２年度より会計年度任用職員制度が導入されることにより，人件費の増加が見込まれることから，さらなる財政硬直化が懸念され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145627</xdr:rowOff>
    </xdr:from>
    <xdr:to>
      <xdr:col>23</xdr:col>
      <xdr:colOff>133350</xdr:colOff>
      <xdr:row>66</xdr:row>
      <xdr:rowOff>10160</xdr:rowOff>
    </xdr:to>
    <xdr:cxnSp macro="">
      <xdr:nvCxnSpPr>
        <xdr:cNvPr id="129" name="直線コネクタ 128"/>
        <xdr:cNvCxnSpPr/>
      </xdr:nvCxnSpPr>
      <xdr:spPr>
        <a:xfrm flipV="1">
          <a:off x="4953000" y="991827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30"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1" name="直線コネクタ 130"/>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60554</xdr:rowOff>
    </xdr:from>
    <xdr:ext cx="762000" cy="259045"/>
    <xdr:sp macro="" textlink="">
      <xdr:nvSpPr>
        <xdr:cNvPr id="132" name="財政構造の弾力性最大値テキスト"/>
        <xdr:cNvSpPr txBox="1"/>
      </xdr:nvSpPr>
      <xdr:spPr>
        <a:xfrm>
          <a:off x="5041900" y="966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145627</xdr:rowOff>
    </xdr:from>
    <xdr:to>
      <xdr:col>24</xdr:col>
      <xdr:colOff>12700</xdr:colOff>
      <xdr:row>57</xdr:row>
      <xdr:rowOff>145627</xdr:rowOff>
    </xdr:to>
    <xdr:cxnSp macro="">
      <xdr:nvCxnSpPr>
        <xdr:cNvPr id="133" name="直線コネクタ 132"/>
        <xdr:cNvCxnSpPr/>
      </xdr:nvCxnSpPr>
      <xdr:spPr>
        <a:xfrm>
          <a:off x="4864100" y="9918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125306</xdr:rowOff>
    </xdr:from>
    <xdr:to>
      <xdr:col>23</xdr:col>
      <xdr:colOff>133350</xdr:colOff>
      <xdr:row>65</xdr:row>
      <xdr:rowOff>157480</xdr:rowOff>
    </xdr:to>
    <xdr:cxnSp macro="">
      <xdr:nvCxnSpPr>
        <xdr:cNvPr id="134" name="直線コネクタ 133"/>
        <xdr:cNvCxnSpPr/>
      </xdr:nvCxnSpPr>
      <xdr:spPr>
        <a:xfrm>
          <a:off x="4114800" y="11269556"/>
          <a:ext cx="8382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66481</xdr:rowOff>
    </xdr:from>
    <xdr:ext cx="762000" cy="259045"/>
    <xdr:sp macro="" textlink="">
      <xdr:nvSpPr>
        <xdr:cNvPr id="135" name="財政構造の弾力性平均値テキスト"/>
        <xdr:cNvSpPr txBox="1"/>
      </xdr:nvSpPr>
      <xdr:spPr>
        <a:xfrm>
          <a:off x="5041900" y="1052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49954</xdr:rowOff>
    </xdr:from>
    <xdr:to>
      <xdr:col>23</xdr:col>
      <xdr:colOff>184150</xdr:colOff>
      <xdr:row>62</xdr:row>
      <xdr:rowOff>151554</xdr:rowOff>
    </xdr:to>
    <xdr:sp macro="" textlink="">
      <xdr:nvSpPr>
        <xdr:cNvPr id="136" name="フローチャート: 判断 135"/>
        <xdr:cNvSpPr/>
      </xdr:nvSpPr>
      <xdr:spPr>
        <a:xfrm>
          <a:off x="49022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165100</xdr:rowOff>
    </xdr:from>
    <xdr:to>
      <xdr:col>19</xdr:col>
      <xdr:colOff>133350</xdr:colOff>
      <xdr:row>65</xdr:row>
      <xdr:rowOff>125306</xdr:rowOff>
    </xdr:to>
    <xdr:cxnSp macro="">
      <xdr:nvCxnSpPr>
        <xdr:cNvPr id="137" name="直線コネクタ 136"/>
        <xdr:cNvCxnSpPr/>
      </xdr:nvCxnSpPr>
      <xdr:spPr>
        <a:xfrm>
          <a:off x="3225800" y="10795000"/>
          <a:ext cx="889000" cy="474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25823</xdr:rowOff>
    </xdr:from>
    <xdr:to>
      <xdr:col>19</xdr:col>
      <xdr:colOff>184150</xdr:colOff>
      <xdr:row>62</xdr:row>
      <xdr:rowOff>127423</xdr:rowOff>
    </xdr:to>
    <xdr:sp macro="" textlink="">
      <xdr:nvSpPr>
        <xdr:cNvPr id="138" name="フローチャート: 判断 137"/>
        <xdr:cNvSpPr/>
      </xdr:nvSpPr>
      <xdr:spPr>
        <a:xfrm>
          <a:off x="40640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137600</xdr:rowOff>
    </xdr:from>
    <xdr:ext cx="736600" cy="259045"/>
    <xdr:sp macro="" textlink="">
      <xdr:nvSpPr>
        <xdr:cNvPr id="139" name="テキスト ボックス 138"/>
        <xdr:cNvSpPr txBox="1"/>
      </xdr:nvSpPr>
      <xdr:spPr>
        <a:xfrm>
          <a:off x="3733800" y="104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165100</xdr:rowOff>
    </xdr:from>
    <xdr:to>
      <xdr:col>15</xdr:col>
      <xdr:colOff>82550</xdr:colOff>
      <xdr:row>64</xdr:row>
      <xdr:rowOff>119804</xdr:rowOff>
    </xdr:to>
    <xdr:cxnSp macro="">
      <xdr:nvCxnSpPr>
        <xdr:cNvPr id="140" name="直線コネクタ 139"/>
        <xdr:cNvCxnSpPr/>
      </xdr:nvCxnSpPr>
      <xdr:spPr>
        <a:xfrm flipV="1">
          <a:off x="2336800" y="10795000"/>
          <a:ext cx="889000" cy="297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74083</xdr:rowOff>
    </xdr:from>
    <xdr:to>
      <xdr:col>15</xdr:col>
      <xdr:colOff>133350</xdr:colOff>
      <xdr:row>63</xdr:row>
      <xdr:rowOff>4233</xdr:rowOff>
    </xdr:to>
    <xdr:sp macro="" textlink="">
      <xdr:nvSpPr>
        <xdr:cNvPr id="141" name="フローチャート: 判断 140"/>
        <xdr:cNvSpPr/>
      </xdr:nvSpPr>
      <xdr:spPr>
        <a:xfrm>
          <a:off x="3175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14410</xdr:rowOff>
    </xdr:from>
    <xdr:ext cx="762000" cy="259045"/>
    <xdr:sp macro="" textlink="">
      <xdr:nvSpPr>
        <xdr:cNvPr id="142" name="テキスト ボックス 141"/>
        <xdr:cNvSpPr txBox="1"/>
      </xdr:nvSpPr>
      <xdr:spPr>
        <a:xfrm>
          <a:off x="2844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157056</xdr:rowOff>
    </xdr:from>
    <xdr:to>
      <xdr:col>11</xdr:col>
      <xdr:colOff>31750</xdr:colOff>
      <xdr:row>64</xdr:row>
      <xdr:rowOff>119804</xdr:rowOff>
    </xdr:to>
    <xdr:cxnSp macro="">
      <xdr:nvCxnSpPr>
        <xdr:cNvPr id="143" name="直線コネクタ 142"/>
        <xdr:cNvCxnSpPr/>
      </xdr:nvCxnSpPr>
      <xdr:spPr>
        <a:xfrm>
          <a:off x="1447800" y="10786956"/>
          <a:ext cx="889000" cy="30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82127</xdr:rowOff>
    </xdr:from>
    <xdr:to>
      <xdr:col>11</xdr:col>
      <xdr:colOff>82550</xdr:colOff>
      <xdr:row>63</xdr:row>
      <xdr:rowOff>12277</xdr:rowOff>
    </xdr:to>
    <xdr:sp macro="" textlink="">
      <xdr:nvSpPr>
        <xdr:cNvPr id="144" name="フローチャート: 判断 143"/>
        <xdr:cNvSpPr/>
      </xdr:nvSpPr>
      <xdr:spPr>
        <a:xfrm>
          <a:off x="2286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22454</xdr:rowOff>
    </xdr:from>
    <xdr:ext cx="762000" cy="259045"/>
    <xdr:sp macro="" textlink="">
      <xdr:nvSpPr>
        <xdr:cNvPr id="145" name="テキスト ボックス 144"/>
        <xdr:cNvSpPr txBox="1"/>
      </xdr:nvSpPr>
      <xdr:spPr>
        <a:xfrm>
          <a:off x="1955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4233</xdr:rowOff>
    </xdr:from>
    <xdr:to>
      <xdr:col>7</xdr:col>
      <xdr:colOff>31750</xdr:colOff>
      <xdr:row>61</xdr:row>
      <xdr:rowOff>105833</xdr:rowOff>
    </xdr:to>
    <xdr:sp macro="" textlink="">
      <xdr:nvSpPr>
        <xdr:cNvPr id="146" name="フローチャート: 判断 145"/>
        <xdr:cNvSpPr/>
      </xdr:nvSpPr>
      <xdr:spPr>
        <a:xfrm>
          <a:off x="1397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116010</xdr:rowOff>
    </xdr:from>
    <xdr:ext cx="762000" cy="259045"/>
    <xdr:sp macro="" textlink="">
      <xdr:nvSpPr>
        <xdr:cNvPr id="147" name="テキスト ボックス 146"/>
        <xdr:cNvSpPr txBox="1"/>
      </xdr:nvSpPr>
      <xdr:spPr>
        <a:xfrm>
          <a:off x="1066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106680</xdr:rowOff>
    </xdr:from>
    <xdr:to>
      <xdr:col>23</xdr:col>
      <xdr:colOff>184150</xdr:colOff>
      <xdr:row>66</xdr:row>
      <xdr:rowOff>36830</xdr:rowOff>
    </xdr:to>
    <xdr:sp macro="" textlink="">
      <xdr:nvSpPr>
        <xdr:cNvPr id="153" name="楕円 152"/>
        <xdr:cNvSpPr/>
      </xdr:nvSpPr>
      <xdr:spPr>
        <a:xfrm>
          <a:off x="49022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2557</xdr:rowOff>
    </xdr:from>
    <xdr:ext cx="762000" cy="259045"/>
    <xdr:sp macro="" textlink="">
      <xdr:nvSpPr>
        <xdr:cNvPr id="154" name="財政構造の弾力性該当値テキスト"/>
        <xdr:cNvSpPr txBox="1"/>
      </xdr:nvSpPr>
      <xdr:spPr>
        <a:xfrm>
          <a:off x="5041900" y="1114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74506</xdr:rowOff>
    </xdr:from>
    <xdr:to>
      <xdr:col>19</xdr:col>
      <xdr:colOff>184150</xdr:colOff>
      <xdr:row>66</xdr:row>
      <xdr:rowOff>4656</xdr:rowOff>
    </xdr:to>
    <xdr:sp macro="" textlink="">
      <xdr:nvSpPr>
        <xdr:cNvPr id="155" name="楕円 154"/>
        <xdr:cNvSpPr/>
      </xdr:nvSpPr>
      <xdr:spPr>
        <a:xfrm>
          <a:off x="4064000" y="1121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160883</xdr:rowOff>
    </xdr:from>
    <xdr:ext cx="736600" cy="259045"/>
    <xdr:sp macro="" textlink="">
      <xdr:nvSpPr>
        <xdr:cNvPr id="156" name="テキスト ボックス 155"/>
        <xdr:cNvSpPr txBox="1"/>
      </xdr:nvSpPr>
      <xdr:spPr>
        <a:xfrm>
          <a:off x="3733800" y="11305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114300</xdr:rowOff>
    </xdr:from>
    <xdr:to>
      <xdr:col>15</xdr:col>
      <xdr:colOff>133350</xdr:colOff>
      <xdr:row>63</xdr:row>
      <xdr:rowOff>44450</xdr:rowOff>
    </xdr:to>
    <xdr:sp macro="" textlink="">
      <xdr:nvSpPr>
        <xdr:cNvPr id="157" name="楕円 156"/>
        <xdr:cNvSpPr/>
      </xdr:nvSpPr>
      <xdr:spPr>
        <a:xfrm>
          <a:off x="3175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29227</xdr:rowOff>
    </xdr:from>
    <xdr:ext cx="762000" cy="259045"/>
    <xdr:sp macro="" textlink="">
      <xdr:nvSpPr>
        <xdr:cNvPr id="158" name="テキスト ボックス 157"/>
        <xdr:cNvSpPr txBox="1"/>
      </xdr:nvSpPr>
      <xdr:spPr>
        <a:xfrm>
          <a:off x="2844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69004</xdr:rowOff>
    </xdr:from>
    <xdr:to>
      <xdr:col>11</xdr:col>
      <xdr:colOff>82550</xdr:colOff>
      <xdr:row>64</xdr:row>
      <xdr:rowOff>170604</xdr:rowOff>
    </xdr:to>
    <xdr:sp macro="" textlink="">
      <xdr:nvSpPr>
        <xdr:cNvPr id="159" name="楕円 158"/>
        <xdr:cNvSpPr/>
      </xdr:nvSpPr>
      <xdr:spPr>
        <a:xfrm>
          <a:off x="2286000" y="1104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155381</xdr:rowOff>
    </xdr:from>
    <xdr:ext cx="762000" cy="259045"/>
    <xdr:sp macro="" textlink="">
      <xdr:nvSpPr>
        <xdr:cNvPr id="160" name="テキスト ボックス 159"/>
        <xdr:cNvSpPr txBox="1"/>
      </xdr:nvSpPr>
      <xdr:spPr>
        <a:xfrm>
          <a:off x="1955800" y="1112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106256</xdr:rowOff>
    </xdr:from>
    <xdr:to>
      <xdr:col>7</xdr:col>
      <xdr:colOff>31750</xdr:colOff>
      <xdr:row>63</xdr:row>
      <xdr:rowOff>36406</xdr:rowOff>
    </xdr:to>
    <xdr:sp macro="" textlink="">
      <xdr:nvSpPr>
        <xdr:cNvPr id="161" name="楕円 160"/>
        <xdr:cNvSpPr/>
      </xdr:nvSpPr>
      <xdr:spPr>
        <a:xfrm>
          <a:off x="1397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21183</xdr:rowOff>
    </xdr:from>
    <xdr:ext cx="762000" cy="259045"/>
    <xdr:sp macro="" textlink="">
      <xdr:nvSpPr>
        <xdr:cNvPr id="162" name="テキスト ボックス 161"/>
        <xdr:cNvSpPr txBox="1"/>
      </xdr:nvSpPr>
      <xdr:spPr>
        <a:xfrm>
          <a:off x="1066800" y="10822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[85,451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も低い水準で推移しているものの，上昇が続いている。体育館や文化会館等の公共施設への指定管理制度の導入，消防，廃棄物処理等の広域化などコスト削減を図ってきたが，施設の老朽化による維持補修費の増加がこれを上回る状況とみられる。公共施設総合管理計画に基づき計画的な補修を行うほか，一時的な物件費上昇の要因とはなるが，老朽化した施設解体等も行い公共施設の適正管理を図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22827</xdr:rowOff>
    </xdr:from>
    <xdr:to>
      <xdr:col>23</xdr:col>
      <xdr:colOff>133350</xdr:colOff>
      <xdr:row>88</xdr:row>
      <xdr:rowOff>25417</xdr:rowOff>
    </xdr:to>
    <xdr:cxnSp macro="">
      <xdr:nvCxnSpPr>
        <xdr:cNvPr id="192" name="直線コネクタ 191"/>
        <xdr:cNvCxnSpPr/>
      </xdr:nvCxnSpPr>
      <xdr:spPr>
        <a:xfrm flipV="1">
          <a:off x="4953000" y="13910277"/>
          <a:ext cx="0" cy="12027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168944</xdr:rowOff>
    </xdr:from>
    <xdr:ext cx="762000" cy="259045"/>
    <xdr:sp macro="" textlink="">
      <xdr:nvSpPr>
        <xdr:cNvPr id="193" name="人件費・物件費等の状況最小値テキスト"/>
        <xdr:cNvSpPr txBox="1"/>
      </xdr:nvSpPr>
      <xdr:spPr>
        <a:xfrm>
          <a:off x="5041900" y="1508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25417</xdr:rowOff>
    </xdr:from>
    <xdr:to>
      <xdr:col>24</xdr:col>
      <xdr:colOff>12700</xdr:colOff>
      <xdr:row>88</xdr:row>
      <xdr:rowOff>25417</xdr:rowOff>
    </xdr:to>
    <xdr:cxnSp macro="">
      <xdr:nvCxnSpPr>
        <xdr:cNvPr id="194" name="直線コネクタ 193"/>
        <xdr:cNvCxnSpPr/>
      </xdr:nvCxnSpPr>
      <xdr:spPr>
        <a:xfrm>
          <a:off x="4864100" y="15113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109204</xdr:rowOff>
    </xdr:from>
    <xdr:ext cx="762000" cy="259045"/>
    <xdr:sp macro="" textlink="">
      <xdr:nvSpPr>
        <xdr:cNvPr id="195" name="人件費・物件費等の状況最大値テキスト"/>
        <xdr:cNvSpPr txBox="1"/>
      </xdr:nvSpPr>
      <xdr:spPr>
        <a:xfrm>
          <a:off x="5041900" y="1365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22827</xdr:rowOff>
    </xdr:from>
    <xdr:to>
      <xdr:col>24</xdr:col>
      <xdr:colOff>12700</xdr:colOff>
      <xdr:row>81</xdr:row>
      <xdr:rowOff>22827</xdr:rowOff>
    </xdr:to>
    <xdr:cxnSp macro="">
      <xdr:nvCxnSpPr>
        <xdr:cNvPr id="196" name="直線コネクタ 195"/>
        <xdr:cNvCxnSpPr/>
      </xdr:nvCxnSpPr>
      <xdr:spPr>
        <a:xfrm>
          <a:off x="4864100" y="1391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140709</xdr:rowOff>
    </xdr:from>
    <xdr:to>
      <xdr:col>23</xdr:col>
      <xdr:colOff>133350</xdr:colOff>
      <xdr:row>81</xdr:row>
      <xdr:rowOff>22827</xdr:rowOff>
    </xdr:to>
    <xdr:cxnSp macro="">
      <xdr:nvCxnSpPr>
        <xdr:cNvPr id="197" name="直線コネクタ 196"/>
        <xdr:cNvCxnSpPr/>
      </xdr:nvCxnSpPr>
      <xdr:spPr>
        <a:xfrm>
          <a:off x="4114800" y="13856709"/>
          <a:ext cx="838200" cy="53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58924</xdr:rowOff>
    </xdr:from>
    <xdr:ext cx="762000" cy="259045"/>
    <xdr:sp macro="" textlink="">
      <xdr:nvSpPr>
        <xdr:cNvPr id="198" name="人件費・物件費等の状況平均値テキスト"/>
        <xdr:cNvSpPr txBox="1"/>
      </xdr:nvSpPr>
      <xdr:spPr>
        <a:xfrm>
          <a:off x="5041900" y="144607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86847</xdr:rowOff>
    </xdr:from>
    <xdr:to>
      <xdr:col>23</xdr:col>
      <xdr:colOff>184150</xdr:colOff>
      <xdr:row>85</xdr:row>
      <xdr:rowOff>16997</xdr:rowOff>
    </xdr:to>
    <xdr:sp macro="" textlink="">
      <xdr:nvSpPr>
        <xdr:cNvPr id="199" name="フローチャート: 判断 198"/>
        <xdr:cNvSpPr/>
      </xdr:nvSpPr>
      <xdr:spPr>
        <a:xfrm>
          <a:off x="4902200" y="14488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84305</xdr:rowOff>
    </xdr:from>
    <xdr:to>
      <xdr:col>19</xdr:col>
      <xdr:colOff>133350</xdr:colOff>
      <xdr:row>80</xdr:row>
      <xdr:rowOff>140709</xdr:rowOff>
    </xdr:to>
    <xdr:cxnSp macro="">
      <xdr:nvCxnSpPr>
        <xdr:cNvPr id="200" name="直線コネクタ 199"/>
        <xdr:cNvCxnSpPr/>
      </xdr:nvCxnSpPr>
      <xdr:spPr>
        <a:xfrm>
          <a:off x="3225800" y="13800305"/>
          <a:ext cx="889000" cy="56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161234</xdr:rowOff>
    </xdr:from>
    <xdr:to>
      <xdr:col>19</xdr:col>
      <xdr:colOff>184150</xdr:colOff>
      <xdr:row>84</xdr:row>
      <xdr:rowOff>91384</xdr:rowOff>
    </xdr:to>
    <xdr:sp macro="" textlink="">
      <xdr:nvSpPr>
        <xdr:cNvPr id="201" name="フローチャート: 判断 200"/>
        <xdr:cNvSpPr/>
      </xdr:nvSpPr>
      <xdr:spPr>
        <a:xfrm>
          <a:off x="4064000" y="1439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76161</xdr:rowOff>
    </xdr:from>
    <xdr:ext cx="736600" cy="259045"/>
    <xdr:sp macro="" textlink="">
      <xdr:nvSpPr>
        <xdr:cNvPr id="202" name="テキスト ボックス 201"/>
        <xdr:cNvSpPr txBox="1"/>
      </xdr:nvSpPr>
      <xdr:spPr>
        <a:xfrm>
          <a:off x="3733800" y="1447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34697</xdr:rowOff>
    </xdr:from>
    <xdr:to>
      <xdr:col>15</xdr:col>
      <xdr:colOff>82550</xdr:colOff>
      <xdr:row>80</xdr:row>
      <xdr:rowOff>84305</xdr:rowOff>
    </xdr:to>
    <xdr:cxnSp macro="">
      <xdr:nvCxnSpPr>
        <xdr:cNvPr id="203" name="直線コネクタ 202"/>
        <xdr:cNvCxnSpPr/>
      </xdr:nvCxnSpPr>
      <xdr:spPr>
        <a:xfrm>
          <a:off x="2336800" y="13750697"/>
          <a:ext cx="889000" cy="49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153412</xdr:rowOff>
    </xdr:from>
    <xdr:to>
      <xdr:col>15</xdr:col>
      <xdr:colOff>133350</xdr:colOff>
      <xdr:row>84</xdr:row>
      <xdr:rowOff>83562</xdr:rowOff>
    </xdr:to>
    <xdr:sp macro="" textlink="">
      <xdr:nvSpPr>
        <xdr:cNvPr id="204" name="フローチャート: 判断 203"/>
        <xdr:cNvSpPr/>
      </xdr:nvSpPr>
      <xdr:spPr>
        <a:xfrm>
          <a:off x="3175000" y="143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68339</xdr:rowOff>
    </xdr:from>
    <xdr:ext cx="762000" cy="259045"/>
    <xdr:sp macro="" textlink="">
      <xdr:nvSpPr>
        <xdr:cNvPr id="205" name="テキスト ボックス 204"/>
        <xdr:cNvSpPr txBox="1"/>
      </xdr:nvSpPr>
      <xdr:spPr>
        <a:xfrm>
          <a:off x="2844800" y="1447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34697</xdr:rowOff>
    </xdr:from>
    <xdr:to>
      <xdr:col>11</xdr:col>
      <xdr:colOff>31750</xdr:colOff>
      <xdr:row>80</xdr:row>
      <xdr:rowOff>38236</xdr:rowOff>
    </xdr:to>
    <xdr:cxnSp macro="">
      <xdr:nvCxnSpPr>
        <xdr:cNvPr id="206" name="直線コネクタ 205"/>
        <xdr:cNvCxnSpPr/>
      </xdr:nvCxnSpPr>
      <xdr:spPr>
        <a:xfrm flipV="1">
          <a:off x="1447800" y="13750697"/>
          <a:ext cx="889000" cy="3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137587</xdr:rowOff>
    </xdr:from>
    <xdr:to>
      <xdr:col>11</xdr:col>
      <xdr:colOff>82550</xdr:colOff>
      <xdr:row>84</xdr:row>
      <xdr:rowOff>67737</xdr:rowOff>
    </xdr:to>
    <xdr:sp macro="" textlink="">
      <xdr:nvSpPr>
        <xdr:cNvPr id="207" name="フローチャート: 判断 206"/>
        <xdr:cNvSpPr/>
      </xdr:nvSpPr>
      <xdr:spPr>
        <a:xfrm>
          <a:off x="2286000" y="1436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52514</xdr:rowOff>
    </xdr:from>
    <xdr:ext cx="762000" cy="259045"/>
    <xdr:sp macro="" textlink="">
      <xdr:nvSpPr>
        <xdr:cNvPr id="208" name="テキスト ボックス 207"/>
        <xdr:cNvSpPr txBox="1"/>
      </xdr:nvSpPr>
      <xdr:spPr>
        <a:xfrm>
          <a:off x="1955800" y="14454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96907</xdr:rowOff>
    </xdr:from>
    <xdr:to>
      <xdr:col>7</xdr:col>
      <xdr:colOff>31750</xdr:colOff>
      <xdr:row>84</xdr:row>
      <xdr:rowOff>27057</xdr:rowOff>
    </xdr:to>
    <xdr:sp macro="" textlink="">
      <xdr:nvSpPr>
        <xdr:cNvPr id="209" name="フローチャート: 判断 208"/>
        <xdr:cNvSpPr/>
      </xdr:nvSpPr>
      <xdr:spPr>
        <a:xfrm>
          <a:off x="1397000" y="1432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11834</xdr:rowOff>
    </xdr:from>
    <xdr:ext cx="762000" cy="259045"/>
    <xdr:sp macro="" textlink="">
      <xdr:nvSpPr>
        <xdr:cNvPr id="210" name="テキスト ボックス 209"/>
        <xdr:cNvSpPr txBox="1"/>
      </xdr:nvSpPr>
      <xdr:spPr>
        <a:xfrm>
          <a:off x="1066800" y="1441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143477</xdr:rowOff>
    </xdr:from>
    <xdr:to>
      <xdr:col>23</xdr:col>
      <xdr:colOff>184150</xdr:colOff>
      <xdr:row>81</xdr:row>
      <xdr:rowOff>73627</xdr:rowOff>
    </xdr:to>
    <xdr:sp macro="" textlink="">
      <xdr:nvSpPr>
        <xdr:cNvPr id="216" name="楕円 215"/>
        <xdr:cNvSpPr/>
      </xdr:nvSpPr>
      <xdr:spPr>
        <a:xfrm>
          <a:off x="4902200" y="1385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64754</xdr:rowOff>
    </xdr:from>
    <xdr:ext cx="762000" cy="259045"/>
    <xdr:sp macro="" textlink="">
      <xdr:nvSpPr>
        <xdr:cNvPr id="217" name="人件費・物件費等の状況該当値テキスト"/>
        <xdr:cNvSpPr txBox="1"/>
      </xdr:nvSpPr>
      <xdr:spPr>
        <a:xfrm>
          <a:off x="5041900" y="1378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89909</xdr:rowOff>
    </xdr:from>
    <xdr:to>
      <xdr:col>19</xdr:col>
      <xdr:colOff>184150</xdr:colOff>
      <xdr:row>81</xdr:row>
      <xdr:rowOff>20059</xdr:rowOff>
    </xdr:to>
    <xdr:sp macro="" textlink="">
      <xdr:nvSpPr>
        <xdr:cNvPr id="218" name="楕円 217"/>
        <xdr:cNvSpPr/>
      </xdr:nvSpPr>
      <xdr:spPr>
        <a:xfrm>
          <a:off x="4064000" y="1380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30236</xdr:rowOff>
    </xdr:from>
    <xdr:ext cx="736600" cy="259045"/>
    <xdr:sp macro="" textlink="">
      <xdr:nvSpPr>
        <xdr:cNvPr id="219" name="テキスト ボックス 218"/>
        <xdr:cNvSpPr txBox="1"/>
      </xdr:nvSpPr>
      <xdr:spPr>
        <a:xfrm>
          <a:off x="3733800" y="135747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33505</xdr:rowOff>
    </xdr:from>
    <xdr:to>
      <xdr:col>15</xdr:col>
      <xdr:colOff>133350</xdr:colOff>
      <xdr:row>80</xdr:row>
      <xdr:rowOff>135105</xdr:rowOff>
    </xdr:to>
    <xdr:sp macro="" textlink="">
      <xdr:nvSpPr>
        <xdr:cNvPr id="220" name="楕円 219"/>
        <xdr:cNvSpPr/>
      </xdr:nvSpPr>
      <xdr:spPr>
        <a:xfrm>
          <a:off x="3175000" y="1374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145282</xdr:rowOff>
    </xdr:from>
    <xdr:ext cx="762000" cy="259045"/>
    <xdr:sp macro="" textlink="">
      <xdr:nvSpPr>
        <xdr:cNvPr id="221" name="テキスト ボックス 220"/>
        <xdr:cNvSpPr txBox="1"/>
      </xdr:nvSpPr>
      <xdr:spPr>
        <a:xfrm>
          <a:off x="2844800" y="13518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79</xdr:row>
      <xdr:rowOff>155347</xdr:rowOff>
    </xdr:from>
    <xdr:to>
      <xdr:col>11</xdr:col>
      <xdr:colOff>82550</xdr:colOff>
      <xdr:row>80</xdr:row>
      <xdr:rowOff>85497</xdr:rowOff>
    </xdr:to>
    <xdr:sp macro="" textlink="">
      <xdr:nvSpPr>
        <xdr:cNvPr id="222" name="楕円 221"/>
        <xdr:cNvSpPr/>
      </xdr:nvSpPr>
      <xdr:spPr>
        <a:xfrm>
          <a:off x="2286000" y="1369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95674</xdr:rowOff>
    </xdr:from>
    <xdr:ext cx="762000" cy="259045"/>
    <xdr:sp macro="" textlink="">
      <xdr:nvSpPr>
        <xdr:cNvPr id="223" name="テキスト ボックス 222"/>
        <xdr:cNvSpPr txBox="1"/>
      </xdr:nvSpPr>
      <xdr:spPr>
        <a:xfrm>
          <a:off x="1955800" y="13468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158886</xdr:rowOff>
    </xdr:from>
    <xdr:to>
      <xdr:col>7</xdr:col>
      <xdr:colOff>31750</xdr:colOff>
      <xdr:row>80</xdr:row>
      <xdr:rowOff>89036</xdr:rowOff>
    </xdr:to>
    <xdr:sp macro="" textlink="">
      <xdr:nvSpPr>
        <xdr:cNvPr id="224" name="楕円 223"/>
        <xdr:cNvSpPr/>
      </xdr:nvSpPr>
      <xdr:spPr>
        <a:xfrm>
          <a:off x="1397000" y="1370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99213</xdr:rowOff>
    </xdr:from>
    <xdr:ext cx="762000" cy="259045"/>
    <xdr:sp macro="" textlink="">
      <xdr:nvSpPr>
        <xdr:cNvPr id="225" name="テキスト ボックス 224"/>
        <xdr:cNvSpPr txBox="1"/>
      </xdr:nvSpPr>
      <xdr:spPr>
        <a:xfrm>
          <a:off x="1066800" y="1347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職員の若年化及び初任層の在級期間が国や他市町村と比較して長期であることにより，類似団体及び全国市の平均を下回っている状況である。</a:t>
          </a:r>
        </a:p>
        <a:p>
          <a:r>
            <a:rPr kumimoji="1" lang="ja-JP" altLang="en-US" sz="1300">
              <a:latin typeface="ＭＳ Ｐゴシック" panose="020B0600070205080204" pitchFamily="50" charset="-128"/>
              <a:ea typeface="ＭＳ Ｐゴシック" panose="020B0600070205080204" pitchFamily="50" charset="-128"/>
            </a:rPr>
            <a:t>今後も，市の財政状況並びに国・他市町村の状況等を踏まえ，引き続き給与の適正化に努めていく。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155575</xdr:rowOff>
    </xdr:from>
    <xdr:to>
      <xdr:col>81</xdr:col>
      <xdr:colOff>44450</xdr:colOff>
      <xdr:row>88</xdr:row>
      <xdr:rowOff>120650</xdr:rowOff>
    </xdr:to>
    <xdr:cxnSp macro="">
      <xdr:nvCxnSpPr>
        <xdr:cNvPr id="254" name="直線コネクタ 253"/>
        <xdr:cNvCxnSpPr/>
      </xdr:nvCxnSpPr>
      <xdr:spPr>
        <a:xfrm flipV="1">
          <a:off x="17018000" y="13700125"/>
          <a:ext cx="0" cy="15081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92727</xdr:rowOff>
    </xdr:from>
    <xdr:ext cx="762000" cy="259045"/>
    <xdr:sp macro="" textlink="">
      <xdr:nvSpPr>
        <xdr:cNvPr id="255" name="給与水準   （国との比較）最小値テキスト"/>
        <xdr:cNvSpPr txBox="1"/>
      </xdr:nvSpPr>
      <xdr:spPr>
        <a:xfrm>
          <a:off x="17106900" y="1518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120650</xdr:rowOff>
    </xdr:from>
    <xdr:to>
      <xdr:col>81</xdr:col>
      <xdr:colOff>133350</xdr:colOff>
      <xdr:row>88</xdr:row>
      <xdr:rowOff>120650</xdr:rowOff>
    </xdr:to>
    <xdr:cxnSp macro="">
      <xdr:nvCxnSpPr>
        <xdr:cNvPr id="256" name="直線コネクタ 255"/>
        <xdr:cNvCxnSpPr/>
      </xdr:nvCxnSpPr>
      <xdr:spPr>
        <a:xfrm>
          <a:off x="16929100" y="1520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70502</xdr:rowOff>
    </xdr:from>
    <xdr:ext cx="762000" cy="259045"/>
    <xdr:sp macro="" textlink="">
      <xdr:nvSpPr>
        <xdr:cNvPr id="257" name="給与水準   （国との比較）最大値テキスト"/>
        <xdr:cNvSpPr txBox="1"/>
      </xdr:nvSpPr>
      <xdr:spPr>
        <a:xfrm>
          <a:off x="17106900" y="1344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155575</xdr:rowOff>
    </xdr:from>
    <xdr:to>
      <xdr:col>81</xdr:col>
      <xdr:colOff>133350</xdr:colOff>
      <xdr:row>79</xdr:row>
      <xdr:rowOff>155575</xdr:rowOff>
    </xdr:to>
    <xdr:cxnSp macro="">
      <xdr:nvCxnSpPr>
        <xdr:cNvPr id="258" name="直線コネクタ 257"/>
        <xdr:cNvCxnSpPr/>
      </xdr:nvCxnSpPr>
      <xdr:spPr>
        <a:xfrm>
          <a:off x="16929100" y="1370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32809</xdr:rowOff>
    </xdr:from>
    <xdr:to>
      <xdr:col>81</xdr:col>
      <xdr:colOff>44450</xdr:colOff>
      <xdr:row>83</xdr:row>
      <xdr:rowOff>113241</xdr:rowOff>
    </xdr:to>
    <xdr:cxnSp macro="">
      <xdr:nvCxnSpPr>
        <xdr:cNvPr id="259" name="直線コネクタ 258"/>
        <xdr:cNvCxnSpPr/>
      </xdr:nvCxnSpPr>
      <xdr:spPr>
        <a:xfrm>
          <a:off x="16179800" y="14263159"/>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155168</xdr:rowOff>
    </xdr:from>
    <xdr:ext cx="762000" cy="259045"/>
    <xdr:sp macro="" textlink="">
      <xdr:nvSpPr>
        <xdr:cNvPr id="260" name="給与水準   （国との比較）平均値テキスト"/>
        <xdr:cNvSpPr txBox="1"/>
      </xdr:nvSpPr>
      <xdr:spPr>
        <a:xfrm>
          <a:off x="17106900" y="143855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11641</xdr:rowOff>
    </xdr:from>
    <xdr:to>
      <xdr:col>81</xdr:col>
      <xdr:colOff>95250</xdr:colOff>
      <xdr:row>84</xdr:row>
      <xdr:rowOff>113241</xdr:rowOff>
    </xdr:to>
    <xdr:sp macro="" textlink="">
      <xdr:nvSpPr>
        <xdr:cNvPr id="261" name="フローチャート: 判断 260"/>
        <xdr:cNvSpPr/>
      </xdr:nvSpPr>
      <xdr:spPr>
        <a:xfrm>
          <a:off x="169672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32809</xdr:rowOff>
    </xdr:from>
    <xdr:to>
      <xdr:col>77</xdr:col>
      <xdr:colOff>44450</xdr:colOff>
      <xdr:row>83</xdr:row>
      <xdr:rowOff>133350</xdr:rowOff>
    </xdr:to>
    <xdr:cxnSp macro="">
      <xdr:nvCxnSpPr>
        <xdr:cNvPr id="262" name="直線コネクタ 261"/>
        <xdr:cNvCxnSpPr/>
      </xdr:nvCxnSpPr>
      <xdr:spPr>
        <a:xfrm flipV="1">
          <a:off x="15290800" y="14263159"/>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11641</xdr:rowOff>
    </xdr:from>
    <xdr:to>
      <xdr:col>77</xdr:col>
      <xdr:colOff>95250</xdr:colOff>
      <xdr:row>84</xdr:row>
      <xdr:rowOff>113241</xdr:rowOff>
    </xdr:to>
    <xdr:sp macro="" textlink="">
      <xdr:nvSpPr>
        <xdr:cNvPr id="263" name="フローチャート: 判断 262"/>
        <xdr:cNvSpPr/>
      </xdr:nvSpPr>
      <xdr:spPr>
        <a:xfrm>
          <a:off x="16129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98018</xdr:rowOff>
    </xdr:from>
    <xdr:ext cx="736600" cy="259045"/>
    <xdr:sp macro="" textlink="">
      <xdr:nvSpPr>
        <xdr:cNvPr id="264" name="テキスト ボックス 263"/>
        <xdr:cNvSpPr txBox="1"/>
      </xdr:nvSpPr>
      <xdr:spPr>
        <a:xfrm>
          <a:off x="15798800" y="14499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93134</xdr:rowOff>
    </xdr:from>
    <xdr:to>
      <xdr:col>72</xdr:col>
      <xdr:colOff>203200</xdr:colOff>
      <xdr:row>83</xdr:row>
      <xdr:rowOff>133350</xdr:rowOff>
    </xdr:to>
    <xdr:cxnSp macro="">
      <xdr:nvCxnSpPr>
        <xdr:cNvPr id="265" name="直線コネクタ 264"/>
        <xdr:cNvCxnSpPr/>
      </xdr:nvCxnSpPr>
      <xdr:spPr>
        <a:xfrm>
          <a:off x="14401800" y="1432348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51859</xdr:rowOff>
    </xdr:from>
    <xdr:to>
      <xdr:col>73</xdr:col>
      <xdr:colOff>44450</xdr:colOff>
      <xdr:row>84</xdr:row>
      <xdr:rowOff>153459</xdr:rowOff>
    </xdr:to>
    <xdr:sp macro="" textlink="">
      <xdr:nvSpPr>
        <xdr:cNvPr id="266" name="フローチャート: 判断 265"/>
        <xdr:cNvSpPr/>
      </xdr:nvSpPr>
      <xdr:spPr>
        <a:xfrm>
          <a:off x="15240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138236</xdr:rowOff>
    </xdr:from>
    <xdr:ext cx="762000" cy="259045"/>
    <xdr:sp macro="" textlink="">
      <xdr:nvSpPr>
        <xdr:cNvPr id="267" name="テキスト ボックス 266"/>
        <xdr:cNvSpPr txBox="1"/>
      </xdr:nvSpPr>
      <xdr:spPr>
        <a:xfrm>
          <a:off x="149098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93134</xdr:rowOff>
    </xdr:from>
    <xdr:to>
      <xdr:col>68</xdr:col>
      <xdr:colOff>152400</xdr:colOff>
      <xdr:row>83</xdr:row>
      <xdr:rowOff>153459</xdr:rowOff>
    </xdr:to>
    <xdr:cxnSp macro="">
      <xdr:nvCxnSpPr>
        <xdr:cNvPr id="268" name="直線コネクタ 267"/>
        <xdr:cNvCxnSpPr/>
      </xdr:nvCxnSpPr>
      <xdr:spPr>
        <a:xfrm flipV="1">
          <a:off x="13512800" y="14323484"/>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51859</xdr:rowOff>
    </xdr:from>
    <xdr:to>
      <xdr:col>68</xdr:col>
      <xdr:colOff>203200</xdr:colOff>
      <xdr:row>84</xdr:row>
      <xdr:rowOff>153459</xdr:rowOff>
    </xdr:to>
    <xdr:sp macro="" textlink="">
      <xdr:nvSpPr>
        <xdr:cNvPr id="269" name="フローチャート: 判断 268"/>
        <xdr:cNvSpPr/>
      </xdr:nvSpPr>
      <xdr:spPr>
        <a:xfrm>
          <a:off x="14351000" y="14453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138236</xdr:rowOff>
    </xdr:from>
    <xdr:ext cx="762000" cy="259045"/>
    <xdr:sp macro="" textlink="">
      <xdr:nvSpPr>
        <xdr:cNvPr id="270" name="テキスト ボックス 269"/>
        <xdr:cNvSpPr txBox="1"/>
      </xdr:nvSpPr>
      <xdr:spPr>
        <a:xfrm>
          <a:off x="14020800" y="145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71" name="フローチャート: 判断 270"/>
        <xdr:cNvSpPr/>
      </xdr:nvSpPr>
      <xdr:spPr>
        <a:xfrm>
          <a:off x="13462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98018</xdr:rowOff>
    </xdr:from>
    <xdr:ext cx="762000" cy="259045"/>
    <xdr:sp macro="" textlink="">
      <xdr:nvSpPr>
        <xdr:cNvPr id="272" name="テキスト ボックス 271"/>
        <xdr:cNvSpPr txBox="1"/>
      </xdr:nvSpPr>
      <xdr:spPr>
        <a:xfrm>
          <a:off x="13131800" y="1449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62441</xdr:rowOff>
    </xdr:from>
    <xdr:to>
      <xdr:col>81</xdr:col>
      <xdr:colOff>95250</xdr:colOff>
      <xdr:row>83</xdr:row>
      <xdr:rowOff>164041</xdr:rowOff>
    </xdr:to>
    <xdr:sp macro="" textlink="">
      <xdr:nvSpPr>
        <xdr:cNvPr id="278" name="楕円 277"/>
        <xdr:cNvSpPr/>
      </xdr:nvSpPr>
      <xdr:spPr>
        <a:xfrm>
          <a:off x="16967200" y="1429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78968</xdr:rowOff>
    </xdr:from>
    <xdr:ext cx="762000" cy="259045"/>
    <xdr:sp macro="" textlink="">
      <xdr:nvSpPr>
        <xdr:cNvPr id="279" name="給与水準   （国との比較）該当値テキスト"/>
        <xdr:cNvSpPr txBox="1"/>
      </xdr:nvSpPr>
      <xdr:spPr>
        <a:xfrm>
          <a:off x="17106900" y="1413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153459</xdr:rowOff>
    </xdr:from>
    <xdr:to>
      <xdr:col>77</xdr:col>
      <xdr:colOff>95250</xdr:colOff>
      <xdr:row>83</xdr:row>
      <xdr:rowOff>83609</xdr:rowOff>
    </xdr:to>
    <xdr:sp macro="" textlink="">
      <xdr:nvSpPr>
        <xdr:cNvPr id="280" name="楕円 279"/>
        <xdr:cNvSpPr/>
      </xdr:nvSpPr>
      <xdr:spPr>
        <a:xfrm>
          <a:off x="16129000" y="1421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93786</xdr:rowOff>
    </xdr:from>
    <xdr:ext cx="736600" cy="259045"/>
    <xdr:sp macro="" textlink="">
      <xdr:nvSpPr>
        <xdr:cNvPr id="281" name="テキスト ボックス 280"/>
        <xdr:cNvSpPr txBox="1"/>
      </xdr:nvSpPr>
      <xdr:spPr>
        <a:xfrm>
          <a:off x="15798800" y="13981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2" name="楕円 281"/>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3" name="テキスト ボックス 282"/>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42334</xdr:rowOff>
    </xdr:from>
    <xdr:to>
      <xdr:col>68</xdr:col>
      <xdr:colOff>203200</xdr:colOff>
      <xdr:row>83</xdr:row>
      <xdr:rowOff>143934</xdr:rowOff>
    </xdr:to>
    <xdr:sp macro="" textlink="">
      <xdr:nvSpPr>
        <xdr:cNvPr id="284" name="楕円 283"/>
        <xdr:cNvSpPr/>
      </xdr:nvSpPr>
      <xdr:spPr>
        <a:xfrm>
          <a:off x="14351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154111</xdr:rowOff>
    </xdr:from>
    <xdr:ext cx="762000" cy="259045"/>
    <xdr:sp macro="" textlink="">
      <xdr:nvSpPr>
        <xdr:cNvPr id="285" name="テキスト ボックス 284"/>
        <xdr:cNvSpPr txBox="1"/>
      </xdr:nvSpPr>
      <xdr:spPr>
        <a:xfrm>
          <a:off x="14020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102659</xdr:rowOff>
    </xdr:from>
    <xdr:to>
      <xdr:col>64</xdr:col>
      <xdr:colOff>152400</xdr:colOff>
      <xdr:row>84</xdr:row>
      <xdr:rowOff>32809</xdr:rowOff>
    </xdr:to>
    <xdr:sp macro="" textlink="">
      <xdr:nvSpPr>
        <xdr:cNvPr id="286" name="楕円 285"/>
        <xdr:cNvSpPr/>
      </xdr:nvSpPr>
      <xdr:spPr>
        <a:xfrm>
          <a:off x="13462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42986</xdr:rowOff>
    </xdr:from>
    <xdr:ext cx="762000" cy="259045"/>
    <xdr:sp macro="" textlink="">
      <xdr:nvSpPr>
        <xdr:cNvPr id="287" name="テキスト ボックス 286"/>
        <xdr:cNvSpPr txBox="1"/>
      </xdr:nvSpPr>
      <xdr:spPr>
        <a:xfrm>
          <a:off x="13131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類似団体内で最低水準となっている主たる要因としては，消防業務及び可燃性廃棄物の中間処理に関する業務をひたちなか・東海広域事務組合が担っており当該部門の職員数が計上されていないことに加え，公立保育所及び公立幼稚園の職員数が類似団体内平均を下回っていることが挙げられる。これまで本市では事務の共同処理や民間委託，民間事業者との適切な役割分担のもとでの公立保育所及び公立幼稚園の再編に努めており，こうした取り組みが成果として表れているものと認識している。</a:t>
          </a:r>
        </a:p>
        <a:p>
          <a:r>
            <a:rPr kumimoji="1" lang="ja-JP" altLang="en-US" sz="1050">
              <a:latin typeface="ＭＳ Ｐゴシック" panose="020B0600070205080204" pitchFamily="50" charset="-128"/>
              <a:ea typeface="ＭＳ Ｐゴシック" panose="020B0600070205080204" pitchFamily="50" charset="-128"/>
            </a:rPr>
            <a:t>しかし，複雑化・多様化する行政ニーズに対応し，市民サービスを低下されることなく将来にわたって提供し続けることのできる組織体制を維持するためには，必要な人員は確保していかなければならないと考えていることから，年齢構成の平準化を図りながら継続的な採用を続けていく。</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65617</xdr:rowOff>
    </xdr:from>
    <xdr:to>
      <xdr:col>81</xdr:col>
      <xdr:colOff>44450</xdr:colOff>
      <xdr:row>67</xdr:row>
      <xdr:rowOff>31750</xdr:rowOff>
    </xdr:to>
    <xdr:cxnSp macro="">
      <xdr:nvCxnSpPr>
        <xdr:cNvPr id="317" name="直線コネクタ 316"/>
        <xdr:cNvCxnSpPr/>
      </xdr:nvCxnSpPr>
      <xdr:spPr>
        <a:xfrm flipV="1">
          <a:off x="17018000" y="10352617"/>
          <a:ext cx="0" cy="1166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3827</xdr:rowOff>
    </xdr:from>
    <xdr:ext cx="762000" cy="259045"/>
    <xdr:sp macro="" textlink="">
      <xdr:nvSpPr>
        <xdr:cNvPr id="318" name="定員管理の状況最小値テキスト"/>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31750</xdr:rowOff>
    </xdr:from>
    <xdr:to>
      <xdr:col>81</xdr:col>
      <xdr:colOff>133350</xdr:colOff>
      <xdr:row>67</xdr:row>
      <xdr:rowOff>31750</xdr:rowOff>
    </xdr:to>
    <xdr:cxnSp macro="">
      <xdr:nvCxnSpPr>
        <xdr:cNvPr id="319" name="直線コネクタ 318"/>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151994</xdr:rowOff>
    </xdr:from>
    <xdr:ext cx="762000" cy="259045"/>
    <xdr:sp macro="" textlink="">
      <xdr:nvSpPr>
        <xdr:cNvPr id="320" name="定員管理の状況最大値テキスト"/>
        <xdr:cNvSpPr txBox="1"/>
      </xdr:nvSpPr>
      <xdr:spPr>
        <a:xfrm>
          <a:off x="17106900" y="10096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65617</xdr:rowOff>
    </xdr:from>
    <xdr:to>
      <xdr:col>81</xdr:col>
      <xdr:colOff>133350</xdr:colOff>
      <xdr:row>60</xdr:row>
      <xdr:rowOff>65617</xdr:rowOff>
    </xdr:to>
    <xdr:cxnSp macro="">
      <xdr:nvCxnSpPr>
        <xdr:cNvPr id="321" name="直線コネクタ 320"/>
        <xdr:cNvCxnSpPr/>
      </xdr:nvCxnSpPr>
      <xdr:spPr>
        <a:xfrm>
          <a:off x="16929100" y="103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13335</xdr:rowOff>
    </xdr:from>
    <xdr:to>
      <xdr:col>81</xdr:col>
      <xdr:colOff>44450</xdr:colOff>
      <xdr:row>60</xdr:row>
      <xdr:rowOff>65617</xdr:rowOff>
    </xdr:to>
    <xdr:cxnSp macro="">
      <xdr:nvCxnSpPr>
        <xdr:cNvPr id="322" name="直線コネクタ 321"/>
        <xdr:cNvCxnSpPr/>
      </xdr:nvCxnSpPr>
      <xdr:spPr>
        <a:xfrm>
          <a:off x="16179800" y="10300335"/>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64</xdr:row>
      <xdr:rowOff>33037</xdr:rowOff>
    </xdr:from>
    <xdr:ext cx="762000" cy="259045"/>
    <xdr:sp macro="" textlink="">
      <xdr:nvSpPr>
        <xdr:cNvPr id="323" name="定員管理の状況平均値テキスト"/>
        <xdr:cNvSpPr txBox="1"/>
      </xdr:nvSpPr>
      <xdr:spPr>
        <a:xfrm>
          <a:off x="17106900" y="1100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60960</xdr:rowOff>
    </xdr:from>
    <xdr:to>
      <xdr:col>81</xdr:col>
      <xdr:colOff>95250</xdr:colOff>
      <xdr:row>64</xdr:row>
      <xdr:rowOff>162560</xdr:rowOff>
    </xdr:to>
    <xdr:sp macro="" textlink="">
      <xdr:nvSpPr>
        <xdr:cNvPr id="324" name="フローチャート: 判断 323"/>
        <xdr:cNvSpPr/>
      </xdr:nvSpPr>
      <xdr:spPr>
        <a:xfrm>
          <a:off x="16967200" y="1103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132504</xdr:rowOff>
    </xdr:from>
    <xdr:to>
      <xdr:col>77</xdr:col>
      <xdr:colOff>44450</xdr:colOff>
      <xdr:row>60</xdr:row>
      <xdr:rowOff>13335</xdr:rowOff>
    </xdr:to>
    <xdr:cxnSp macro="">
      <xdr:nvCxnSpPr>
        <xdr:cNvPr id="325" name="直線コネクタ 324"/>
        <xdr:cNvCxnSpPr/>
      </xdr:nvCxnSpPr>
      <xdr:spPr>
        <a:xfrm>
          <a:off x="15290800" y="10248054"/>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64</xdr:row>
      <xdr:rowOff>20744</xdr:rowOff>
    </xdr:from>
    <xdr:to>
      <xdr:col>77</xdr:col>
      <xdr:colOff>95250</xdr:colOff>
      <xdr:row>64</xdr:row>
      <xdr:rowOff>122344</xdr:rowOff>
    </xdr:to>
    <xdr:sp macro="" textlink="">
      <xdr:nvSpPr>
        <xdr:cNvPr id="326" name="フローチャート: 判断 325"/>
        <xdr:cNvSpPr/>
      </xdr:nvSpPr>
      <xdr:spPr>
        <a:xfrm>
          <a:off x="16129000" y="10993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107121</xdr:rowOff>
    </xdr:from>
    <xdr:ext cx="736600" cy="259045"/>
    <xdr:sp macro="" textlink="">
      <xdr:nvSpPr>
        <xdr:cNvPr id="327" name="テキスト ボックス 326"/>
        <xdr:cNvSpPr txBox="1"/>
      </xdr:nvSpPr>
      <xdr:spPr>
        <a:xfrm>
          <a:off x="15798800" y="11079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112395</xdr:rowOff>
    </xdr:from>
    <xdr:to>
      <xdr:col>72</xdr:col>
      <xdr:colOff>203200</xdr:colOff>
      <xdr:row>59</xdr:row>
      <xdr:rowOff>132504</xdr:rowOff>
    </xdr:to>
    <xdr:cxnSp macro="">
      <xdr:nvCxnSpPr>
        <xdr:cNvPr id="328" name="直線コネクタ 327"/>
        <xdr:cNvCxnSpPr/>
      </xdr:nvCxnSpPr>
      <xdr:spPr>
        <a:xfrm>
          <a:off x="14401800" y="1022794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64</xdr:row>
      <xdr:rowOff>8679</xdr:rowOff>
    </xdr:from>
    <xdr:to>
      <xdr:col>73</xdr:col>
      <xdr:colOff>44450</xdr:colOff>
      <xdr:row>64</xdr:row>
      <xdr:rowOff>110279</xdr:rowOff>
    </xdr:to>
    <xdr:sp macro="" textlink="">
      <xdr:nvSpPr>
        <xdr:cNvPr id="329" name="フローチャート: 判断 328"/>
        <xdr:cNvSpPr/>
      </xdr:nvSpPr>
      <xdr:spPr>
        <a:xfrm>
          <a:off x="15240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95056</xdr:rowOff>
    </xdr:from>
    <xdr:ext cx="762000" cy="259045"/>
    <xdr:sp macro="" textlink="">
      <xdr:nvSpPr>
        <xdr:cNvPr id="330" name="テキスト ボックス 329"/>
        <xdr:cNvSpPr txBox="1"/>
      </xdr:nvSpPr>
      <xdr:spPr>
        <a:xfrm>
          <a:off x="14909800" y="11067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56092</xdr:rowOff>
    </xdr:from>
    <xdr:to>
      <xdr:col>68</xdr:col>
      <xdr:colOff>152400</xdr:colOff>
      <xdr:row>59</xdr:row>
      <xdr:rowOff>112395</xdr:rowOff>
    </xdr:to>
    <xdr:cxnSp macro="">
      <xdr:nvCxnSpPr>
        <xdr:cNvPr id="331" name="直線コネクタ 330"/>
        <xdr:cNvCxnSpPr/>
      </xdr:nvCxnSpPr>
      <xdr:spPr>
        <a:xfrm>
          <a:off x="13512800" y="10171642"/>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64</xdr:row>
      <xdr:rowOff>4656</xdr:rowOff>
    </xdr:from>
    <xdr:to>
      <xdr:col>68</xdr:col>
      <xdr:colOff>203200</xdr:colOff>
      <xdr:row>64</xdr:row>
      <xdr:rowOff>106256</xdr:rowOff>
    </xdr:to>
    <xdr:sp macro="" textlink="">
      <xdr:nvSpPr>
        <xdr:cNvPr id="332" name="フローチャート: 判断 331"/>
        <xdr:cNvSpPr/>
      </xdr:nvSpPr>
      <xdr:spPr>
        <a:xfrm>
          <a:off x="143510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91033</xdr:rowOff>
    </xdr:from>
    <xdr:ext cx="762000" cy="259045"/>
    <xdr:sp macro="" textlink="">
      <xdr:nvSpPr>
        <xdr:cNvPr id="333" name="テキスト ボックス 332"/>
        <xdr:cNvSpPr txBox="1"/>
      </xdr:nvSpPr>
      <xdr:spPr>
        <a:xfrm>
          <a:off x="14020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135890</xdr:rowOff>
    </xdr:from>
    <xdr:to>
      <xdr:col>64</xdr:col>
      <xdr:colOff>152400</xdr:colOff>
      <xdr:row>64</xdr:row>
      <xdr:rowOff>66040</xdr:rowOff>
    </xdr:to>
    <xdr:sp macro="" textlink="">
      <xdr:nvSpPr>
        <xdr:cNvPr id="334" name="フローチャート: 判断 333"/>
        <xdr:cNvSpPr/>
      </xdr:nvSpPr>
      <xdr:spPr>
        <a:xfrm>
          <a:off x="13462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50817</xdr:rowOff>
    </xdr:from>
    <xdr:ext cx="762000" cy="259045"/>
    <xdr:sp macro="" textlink="">
      <xdr:nvSpPr>
        <xdr:cNvPr id="335" name="テキスト ボックス 334"/>
        <xdr:cNvSpPr txBox="1"/>
      </xdr:nvSpPr>
      <xdr:spPr>
        <a:xfrm>
          <a:off x="13131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14817</xdr:rowOff>
    </xdr:from>
    <xdr:to>
      <xdr:col>81</xdr:col>
      <xdr:colOff>95250</xdr:colOff>
      <xdr:row>60</xdr:row>
      <xdr:rowOff>116417</xdr:rowOff>
    </xdr:to>
    <xdr:sp macro="" textlink="">
      <xdr:nvSpPr>
        <xdr:cNvPr id="341" name="楕円 340"/>
        <xdr:cNvSpPr/>
      </xdr:nvSpPr>
      <xdr:spPr>
        <a:xfrm>
          <a:off x="16967200" y="1030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107544</xdr:rowOff>
    </xdr:from>
    <xdr:ext cx="762000" cy="259045"/>
    <xdr:sp macro="" textlink="">
      <xdr:nvSpPr>
        <xdr:cNvPr id="342" name="定員管理の状況該当値テキスト"/>
        <xdr:cNvSpPr txBox="1"/>
      </xdr:nvSpPr>
      <xdr:spPr>
        <a:xfrm>
          <a:off x="17106900" y="10223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133985</xdr:rowOff>
    </xdr:from>
    <xdr:to>
      <xdr:col>77</xdr:col>
      <xdr:colOff>95250</xdr:colOff>
      <xdr:row>60</xdr:row>
      <xdr:rowOff>64135</xdr:rowOff>
    </xdr:to>
    <xdr:sp macro="" textlink="">
      <xdr:nvSpPr>
        <xdr:cNvPr id="343" name="楕円 342"/>
        <xdr:cNvSpPr/>
      </xdr:nvSpPr>
      <xdr:spPr>
        <a:xfrm>
          <a:off x="16129000" y="1024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74312</xdr:rowOff>
    </xdr:from>
    <xdr:ext cx="736600" cy="259045"/>
    <xdr:sp macro="" textlink="">
      <xdr:nvSpPr>
        <xdr:cNvPr id="344" name="テキスト ボックス 343"/>
        <xdr:cNvSpPr txBox="1"/>
      </xdr:nvSpPr>
      <xdr:spPr>
        <a:xfrm>
          <a:off x="15798800" y="10018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81704</xdr:rowOff>
    </xdr:from>
    <xdr:to>
      <xdr:col>73</xdr:col>
      <xdr:colOff>44450</xdr:colOff>
      <xdr:row>60</xdr:row>
      <xdr:rowOff>11854</xdr:rowOff>
    </xdr:to>
    <xdr:sp macro="" textlink="">
      <xdr:nvSpPr>
        <xdr:cNvPr id="345" name="楕円 344"/>
        <xdr:cNvSpPr/>
      </xdr:nvSpPr>
      <xdr:spPr>
        <a:xfrm>
          <a:off x="15240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22031</xdr:rowOff>
    </xdr:from>
    <xdr:ext cx="762000" cy="259045"/>
    <xdr:sp macro="" textlink="">
      <xdr:nvSpPr>
        <xdr:cNvPr id="346" name="テキスト ボックス 345"/>
        <xdr:cNvSpPr txBox="1"/>
      </xdr:nvSpPr>
      <xdr:spPr>
        <a:xfrm>
          <a:off x="14909800" y="996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61595</xdr:rowOff>
    </xdr:from>
    <xdr:to>
      <xdr:col>68</xdr:col>
      <xdr:colOff>203200</xdr:colOff>
      <xdr:row>59</xdr:row>
      <xdr:rowOff>163195</xdr:rowOff>
    </xdr:to>
    <xdr:sp macro="" textlink="">
      <xdr:nvSpPr>
        <xdr:cNvPr id="347" name="楕円 346"/>
        <xdr:cNvSpPr/>
      </xdr:nvSpPr>
      <xdr:spPr>
        <a:xfrm>
          <a:off x="143510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1922</xdr:rowOff>
    </xdr:from>
    <xdr:ext cx="762000" cy="259045"/>
    <xdr:sp macro="" textlink="">
      <xdr:nvSpPr>
        <xdr:cNvPr id="348" name="テキスト ボックス 347"/>
        <xdr:cNvSpPr txBox="1"/>
      </xdr:nvSpPr>
      <xdr:spPr>
        <a:xfrm>
          <a:off x="14020800" y="994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5292</xdr:rowOff>
    </xdr:from>
    <xdr:to>
      <xdr:col>64</xdr:col>
      <xdr:colOff>152400</xdr:colOff>
      <xdr:row>59</xdr:row>
      <xdr:rowOff>106892</xdr:rowOff>
    </xdr:to>
    <xdr:sp macro="" textlink="">
      <xdr:nvSpPr>
        <xdr:cNvPr id="349" name="楕円 348"/>
        <xdr:cNvSpPr/>
      </xdr:nvSpPr>
      <xdr:spPr>
        <a:xfrm>
          <a:off x="134620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117069</xdr:rowOff>
    </xdr:from>
    <xdr:ext cx="762000" cy="259045"/>
    <xdr:sp macro="" textlink="">
      <xdr:nvSpPr>
        <xdr:cNvPr id="350" name="テキスト ボックス 349"/>
        <xdr:cNvSpPr txBox="1"/>
      </xdr:nvSpPr>
      <xdr:spPr>
        <a:xfrm>
          <a:off x="13131800" y="988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地方債の償還に充てたと認められる繰入金及び平成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年度発行の臨時財政対策債の償還開始による元利償還金の増により，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上昇となった。船窪土地整理組合から承継した債務の償還が完了したものの，大型事業の実施による借入やひたちなか・東海広域事務組合による施設整備への費用負担等が見込まれている。今後整備を予定している事業については，規模の見直し，整備時期の調整等により後年度負担の軽減，平準化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17780</xdr:rowOff>
    </xdr:to>
    <xdr:cxnSp macro="">
      <xdr:nvCxnSpPr>
        <xdr:cNvPr id="378" name="直線コネクタ 377"/>
        <xdr:cNvCxnSpPr/>
      </xdr:nvCxnSpPr>
      <xdr:spPr>
        <a:xfrm flipV="1">
          <a:off x="17018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79"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0" name="直線コネクタ 379"/>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81" name="公債費負担の状況最大値テキスト"/>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2" name="直線コネクタ 381"/>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129963</xdr:rowOff>
    </xdr:from>
    <xdr:to>
      <xdr:col>81</xdr:col>
      <xdr:colOff>44450</xdr:colOff>
      <xdr:row>42</xdr:row>
      <xdr:rowOff>154094</xdr:rowOff>
    </xdr:to>
    <xdr:cxnSp macro="">
      <xdr:nvCxnSpPr>
        <xdr:cNvPr id="383" name="直線コネクタ 382"/>
        <xdr:cNvCxnSpPr/>
      </xdr:nvCxnSpPr>
      <xdr:spPr>
        <a:xfrm>
          <a:off x="16179800" y="7330863"/>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92727</xdr:rowOff>
    </xdr:from>
    <xdr:ext cx="762000" cy="259045"/>
    <xdr:sp macro="" textlink="">
      <xdr:nvSpPr>
        <xdr:cNvPr id="384"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5" name="フローチャート: 判断 384"/>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121920</xdr:rowOff>
    </xdr:from>
    <xdr:to>
      <xdr:col>77</xdr:col>
      <xdr:colOff>44450</xdr:colOff>
      <xdr:row>42</xdr:row>
      <xdr:rowOff>129963</xdr:rowOff>
    </xdr:to>
    <xdr:cxnSp macro="">
      <xdr:nvCxnSpPr>
        <xdr:cNvPr id="386" name="直線コネクタ 385"/>
        <xdr:cNvCxnSpPr/>
      </xdr:nvCxnSpPr>
      <xdr:spPr>
        <a:xfrm>
          <a:off x="15290800" y="73228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100330</xdr:rowOff>
    </xdr:from>
    <xdr:to>
      <xdr:col>77</xdr:col>
      <xdr:colOff>95250</xdr:colOff>
      <xdr:row>41</xdr:row>
      <xdr:rowOff>30480</xdr:rowOff>
    </xdr:to>
    <xdr:sp macro="" textlink="">
      <xdr:nvSpPr>
        <xdr:cNvPr id="387" name="フローチャート: 判断 386"/>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40657</xdr:rowOff>
    </xdr:from>
    <xdr:ext cx="736600" cy="259045"/>
    <xdr:sp macro="" textlink="">
      <xdr:nvSpPr>
        <xdr:cNvPr id="388" name="テキスト ボックス 387"/>
        <xdr:cNvSpPr txBox="1"/>
      </xdr:nvSpPr>
      <xdr:spPr>
        <a:xfrm>
          <a:off x="15798800" y="672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97790</xdr:rowOff>
    </xdr:from>
    <xdr:to>
      <xdr:col>72</xdr:col>
      <xdr:colOff>203200</xdr:colOff>
      <xdr:row>42</xdr:row>
      <xdr:rowOff>121920</xdr:rowOff>
    </xdr:to>
    <xdr:cxnSp macro="">
      <xdr:nvCxnSpPr>
        <xdr:cNvPr id="389" name="直線コネクタ 388"/>
        <xdr:cNvCxnSpPr/>
      </xdr:nvCxnSpPr>
      <xdr:spPr>
        <a:xfrm>
          <a:off x="14401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90" name="フローチャート: 判断 389"/>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80873</xdr:rowOff>
    </xdr:from>
    <xdr:ext cx="762000" cy="259045"/>
    <xdr:sp macro="" textlink="">
      <xdr:nvSpPr>
        <xdr:cNvPr id="391" name="テキスト ボックス 390"/>
        <xdr:cNvSpPr txBox="1"/>
      </xdr:nvSpPr>
      <xdr:spPr>
        <a:xfrm>
          <a:off x="14909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97790</xdr:rowOff>
    </xdr:from>
    <xdr:to>
      <xdr:col>68</xdr:col>
      <xdr:colOff>152400</xdr:colOff>
      <xdr:row>42</xdr:row>
      <xdr:rowOff>97790</xdr:rowOff>
    </xdr:to>
    <xdr:cxnSp macro="">
      <xdr:nvCxnSpPr>
        <xdr:cNvPr id="392" name="直線コネクタ 391"/>
        <xdr:cNvCxnSpPr/>
      </xdr:nvCxnSpPr>
      <xdr:spPr>
        <a:xfrm>
          <a:off x="13512800" y="7298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3" name="フローチャート: 判断 392"/>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4" name="テキスト ボックス 393"/>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5" name="フローチャート: 判断 394"/>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96" name="テキスト ボックス 395"/>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103294</xdr:rowOff>
    </xdr:from>
    <xdr:to>
      <xdr:col>81</xdr:col>
      <xdr:colOff>95250</xdr:colOff>
      <xdr:row>43</xdr:row>
      <xdr:rowOff>33444</xdr:rowOff>
    </xdr:to>
    <xdr:sp macro="" textlink="">
      <xdr:nvSpPr>
        <xdr:cNvPr id="402" name="楕円 401"/>
        <xdr:cNvSpPr/>
      </xdr:nvSpPr>
      <xdr:spPr>
        <a:xfrm>
          <a:off x="169672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75371</xdr:rowOff>
    </xdr:from>
    <xdr:ext cx="762000" cy="259045"/>
    <xdr:sp macro="" textlink="">
      <xdr:nvSpPr>
        <xdr:cNvPr id="403" name="公債費負担の状況該当値テキスト"/>
        <xdr:cNvSpPr txBox="1"/>
      </xdr:nvSpPr>
      <xdr:spPr>
        <a:xfrm>
          <a:off x="17106900" y="727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79163</xdr:rowOff>
    </xdr:from>
    <xdr:to>
      <xdr:col>77</xdr:col>
      <xdr:colOff>95250</xdr:colOff>
      <xdr:row>43</xdr:row>
      <xdr:rowOff>9313</xdr:rowOff>
    </xdr:to>
    <xdr:sp macro="" textlink="">
      <xdr:nvSpPr>
        <xdr:cNvPr id="404" name="楕円 403"/>
        <xdr:cNvSpPr/>
      </xdr:nvSpPr>
      <xdr:spPr>
        <a:xfrm>
          <a:off x="16129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165540</xdr:rowOff>
    </xdr:from>
    <xdr:ext cx="736600" cy="259045"/>
    <xdr:sp macro="" textlink="">
      <xdr:nvSpPr>
        <xdr:cNvPr id="405" name="テキスト ボックス 404"/>
        <xdr:cNvSpPr txBox="1"/>
      </xdr:nvSpPr>
      <xdr:spPr>
        <a:xfrm>
          <a:off x="15798800" y="7366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06" name="楕円 405"/>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07" name="テキスト ボックス 406"/>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46990</xdr:rowOff>
    </xdr:from>
    <xdr:to>
      <xdr:col>68</xdr:col>
      <xdr:colOff>203200</xdr:colOff>
      <xdr:row>42</xdr:row>
      <xdr:rowOff>148590</xdr:rowOff>
    </xdr:to>
    <xdr:sp macro="" textlink="">
      <xdr:nvSpPr>
        <xdr:cNvPr id="408" name="楕円 407"/>
        <xdr:cNvSpPr/>
      </xdr:nvSpPr>
      <xdr:spPr>
        <a:xfrm>
          <a:off x="14351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133367</xdr:rowOff>
    </xdr:from>
    <xdr:ext cx="762000" cy="259045"/>
    <xdr:sp macro="" textlink="">
      <xdr:nvSpPr>
        <xdr:cNvPr id="409" name="テキスト ボックス 408"/>
        <xdr:cNvSpPr txBox="1"/>
      </xdr:nvSpPr>
      <xdr:spPr>
        <a:xfrm>
          <a:off x="14020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46990</xdr:rowOff>
    </xdr:from>
    <xdr:to>
      <xdr:col>64</xdr:col>
      <xdr:colOff>152400</xdr:colOff>
      <xdr:row>42</xdr:row>
      <xdr:rowOff>148590</xdr:rowOff>
    </xdr:to>
    <xdr:sp macro="" textlink="">
      <xdr:nvSpPr>
        <xdr:cNvPr id="410" name="楕円 409"/>
        <xdr:cNvSpPr/>
      </xdr:nvSpPr>
      <xdr:spPr>
        <a:xfrm>
          <a:off x="13462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133367</xdr:rowOff>
    </xdr:from>
    <xdr:ext cx="762000" cy="259045"/>
    <xdr:sp macro="" textlink="">
      <xdr:nvSpPr>
        <xdr:cNvPr id="411" name="テキスト ボックス 410"/>
        <xdr:cNvSpPr txBox="1"/>
      </xdr:nvSpPr>
      <xdr:spPr>
        <a:xfrm>
          <a:off x="13131800" y="733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類似団体平均を上回る状況であり，特に前年度との比較ではプラス</a:t>
          </a:r>
          <a:r>
            <a:rPr kumimoji="1" lang="en-US" altLang="ja-JP" sz="1300">
              <a:latin typeface="ＭＳ Ｐゴシック" panose="020B0600070205080204" pitchFamily="50" charset="-128"/>
              <a:ea typeface="ＭＳ Ｐゴシック" panose="020B0600070205080204" pitchFamily="50" charset="-128"/>
            </a:rPr>
            <a:t>31.4</a:t>
          </a:r>
          <a:r>
            <a:rPr kumimoji="1" lang="ja-JP" altLang="en-US" sz="1300">
              <a:latin typeface="ＭＳ Ｐゴシック" panose="020B0600070205080204" pitchFamily="50" charset="-128"/>
              <a:ea typeface="ＭＳ Ｐゴシック" panose="020B0600070205080204" pitchFamily="50" charset="-128"/>
            </a:rPr>
            <a:t>ポイントの大幅な上昇となった。これは将来負担額において統合校建設事業等の学校施設整備により地方債の借入額が償還額を上回ったこと及び充当可能財源額において，財政調整基金等を取り崩したことによるものである。今後も大型事業が控えていることから，地方債の償還額を借入額が上回る見通しであり，比率の上昇が見込まれることから，事業実施時期等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97367</xdr:rowOff>
    </xdr:to>
    <xdr:cxnSp macro="">
      <xdr:nvCxnSpPr>
        <xdr:cNvPr id="440" name="直線コネクタ 439"/>
        <xdr:cNvCxnSpPr/>
      </xdr:nvCxnSpPr>
      <xdr:spPr>
        <a:xfrm flipV="1">
          <a:off x="17018000" y="237066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69444</xdr:rowOff>
    </xdr:from>
    <xdr:ext cx="762000" cy="259045"/>
    <xdr:sp macro="" textlink="">
      <xdr:nvSpPr>
        <xdr:cNvPr id="441" name="将来負担の状況最小値テキスト"/>
        <xdr:cNvSpPr txBox="1"/>
      </xdr:nvSpPr>
      <xdr:spPr>
        <a:xfrm>
          <a:off x="17106900" y="366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97367</xdr:rowOff>
    </xdr:from>
    <xdr:to>
      <xdr:col>81</xdr:col>
      <xdr:colOff>133350</xdr:colOff>
      <xdr:row>21</xdr:row>
      <xdr:rowOff>97367</xdr:rowOff>
    </xdr:to>
    <xdr:cxnSp macro="">
      <xdr:nvCxnSpPr>
        <xdr:cNvPr id="442" name="直線コネクタ 441"/>
        <xdr:cNvCxnSpPr/>
      </xdr:nvCxnSpPr>
      <xdr:spPr>
        <a:xfrm>
          <a:off x="16929100" y="369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32851</xdr:rowOff>
    </xdr:from>
    <xdr:to>
      <xdr:col>81</xdr:col>
      <xdr:colOff>44450</xdr:colOff>
      <xdr:row>17</xdr:row>
      <xdr:rowOff>113961</xdr:rowOff>
    </xdr:to>
    <xdr:cxnSp macro="">
      <xdr:nvCxnSpPr>
        <xdr:cNvPr id="445" name="直線コネクタ 444"/>
        <xdr:cNvCxnSpPr/>
      </xdr:nvCxnSpPr>
      <xdr:spPr>
        <a:xfrm>
          <a:off x="16179800" y="2776051"/>
          <a:ext cx="838200" cy="25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84091</xdr:rowOff>
    </xdr:from>
    <xdr:ext cx="762000" cy="259045"/>
    <xdr:sp macro="" textlink="">
      <xdr:nvSpPr>
        <xdr:cNvPr id="446" name="将来負担の状況平均値テキスト"/>
        <xdr:cNvSpPr txBox="1"/>
      </xdr:nvSpPr>
      <xdr:spPr>
        <a:xfrm>
          <a:off x="17106900" y="23129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67564</xdr:rowOff>
    </xdr:from>
    <xdr:to>
      <xdr:col>81</xdr:col>
      <xdr:colOff>95250</xdr:colOff>
      <xdr:row>14</xdr:row>
      <xdr:rowOff>169164</xdr:rowOff>
    </xdr:to>
    <xdr:sp macro="" textlink="">
      <xdr:nvSpPr>
        <xdr:cNvPr id="447" name="フローチャート: 判断 446"/>
        <xdr:cNvSpPr/>
      </xdr:nvSpPr>
      <xdr:spPr>
        <a:xfrm>
          <a:off x="16967200" y="246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5503</xdr:rowOff>
    </xdr:from>
    <xdr:to>
      <xdr:col>77</xdr:col>
      <xdr:colOff>44450</xdr:colOff>
      <xdr:row>16</xdr:row>
      <xdr:rowOff>32851</xdr:rowOff>
    </xdr:to>
    <xdr:cxnSp macro="">
      <xdr:nvCxnSpPr>
        <xdr:cNvPr id="448" name="直線コネクタ 447"/>
        <xdr:cNvCxnSpPr/>
      </xdr:nvCxnSpPr>
      <xdr:spPr>
        <a:xfrm>
          <a:off x="15290800" y="2748703"/>
          <a:ext cx="889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48260</xdr:rowOff>
    </xdr:from>
    <xdr:to>
      <xdr:col>77</xdr:col>
      <xdr:colOff>95250</xdr:colOff>
      <xdr:row>14</xdr:row>
      <xdr:rowOff>149860</xdr:rowOff>
    </xdr:to>
    <xdr:sp macro="" textlink="">
      <xdr:nvSpPr>
        <xdr:cNvPr id="449" name="フローチャート: 判断 448"/>
        <xdr:cNvSpPr/>
      </xdr:nvSpPr>
      <xdr:spPr>
        <a:xfrm>
          <a:off x="16129000" y="244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160037</xdr:rowOff>
    </xdr:from>
    <xdr:ext cx="736600" cy="259045"/>
    <xdr:sp macro="" textlink="">
      <xdr:nvSpPr>
        <xdr:cNvPr id="450" name="テキスト ボックス 449"/>
        <xdr:cNvSpPr txBox="1"/>
      </xdr:nvSpPr>
      <xdr:spPr>
        <a:xfrm>
          <a:off x="15798800" y="221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163407</xdr:rowOff>
    </xdr:from>
    <xdr:to>
      <xdr:col>72</xdr:col>
      <xdr:colOff>203200</xdr:colOff>
      <xdr:row>16</xdr:row>
      <xdr:rowOff>5503</xdr:rowOff>
    </xdr:to>
    <xdr:cxnSp macro="">
      <xdr:nvCxnSpPr>
        <xdr:cNvPr id="451" name="直線コネクタ 450"/>
        <xdr:cNvCxnSpPr/>
      </xdr:nvCxnSpPr>
      <xdr:spPr>
        <a:xfrm>
          <a:off x="14401800" y="2563707"/>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81238</xdr:rowOff>
    </xdr:from>
    <xdr:to>
      <xdr:col>73</xdr:col>
      <xdr:colOff>44450</xdr:colOff>
      <xdr:row>15</xdr:row>
      <xdr:rowOff>11388</xdr:rowOff>
    </xdr:to>
    <xdr:sp macro="" textlink="">
      <xdr:nvSpPr>
        <xdr:cNvPr id="452" name="フローチャート: 判断 451"/>
        <xdr:cNvSpPr/>
      </xdr:nvSpPr>
      <xdr:spPr>
        <a:xfrm>
          <a:off x="15240000" y="248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21565</xdr:rowOff>
    </xdr:from>
    <xdr:ext cx="762000" cy="259045"/>
    <xdr:sp macro="" textlink="">
      <xdr:nvSpPr>
        <xdr:cNvPr id="453" name="テキスト ボックス 452"/>
        <xdr:cNvSpPr txBox="1"/>
      </xdr:nvSpPr>
      <xdr:spPr>
        <a:xfrm>
          <a:off x="14909800" y="225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132038</xdr:rowOff>
    </xdr:from>
    <xdr:to>
      <xdr:col>68</xdr:col>
      <xdr:colOff>152400</xdr:colOff>
      <xdr:row>14</xdr:row>
      <xdr:rowOff>163407</xdr:rowOff>
    </xdr:to>
    <xdr:cxnSp macro="">
      <xdr:nvCxnSpPr>
        <xdr:cNvPr id="454" name="直線コネクタ 453"/>
        <xdr:cNvCxnSpPr/>
      </xdr:nvCxnSpPr>
      <xdr:spPr>
        <a:xfrm>
          <a:off x="13512800" y="2532338"/>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113411</xdr:rowOff>
    </xdr:from>
    <xdr:to>
      <xdr:col>68</xdr:col>
      <xdr:colOff>203200</xdr:colOff>
      <xdr:row>15</xdr:row>
      <xdr:rowOff>43561</xdr:rowOff>
    </xdr:to>
    <xdr:sp macro="" textlink="">
      <xdr:nvSpPr>
        <xdr:cNvPr id="455" name="フローチャート: 判断 454"/>
        <xdr:cNvSpPr/>
      </xdr:nvSpPr>
      <xdr:spPr>
        <a:xfrm>
          <a:off x="14351000" y="2513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28338</xdr:rowOff>
    </xdr:from>
    <xdr:ext cx="762000" cy="259045"/>
    <xdr:sp macro="" textlink="">
      <xdr:nvSpPr>
        <xdr:cNvPr id="456" name="テキスト ボックス 455"/>
        <xdr:cNvSpPr txBox="1"/>
      </xdr:nvSpPr>
      <xdr:spPr>
        <a:xfrm>
          <a:off x="14020800" y="2600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29760</xdr:rowOff>
    </xdr:from>
    <xdr:to>
      <xdr:col>64</xdr:col>
      <xdr:colOff>152400</xdr:colOff>
      <xdr:row>14</xdr:row>
      <xdr:rowOff>131360</xdr:rowOff>
    </xdr:to>
    <xdr:sp macro="" textlink="">
      <xdr:nvSpPr>
        <xdr:cNvPr id="457" name="フローチャート: 判断 456"/>
        <xdr:cNvSpPr/>
      </xdr:nvSpPr>
      <xdr:spPr>
        <a:xfrm>
          <a:off x="134620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141537</xdr:rowOff>
    </xdr:from>
    <xdr:ext cx="762000" cy="259045"/>
    <xdr:sp macro="" textlink="">
      <xdr:nvSpPr>
        <xdr:cNvPr id="458" name="テキスト ボックス 457"/>
        <xdr:cNvSpPr txBox="1"/>
      </xdr:nvSpPr>
      <xdr:spPr>
        <a:xfrm>
          <a:off x="13131800" y="219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63161</xdr:rowOff>
    </xdr:from>
    <xdr:to>
      <xdr:col>81</xdr:col>
      <xdr:colOff>95250</xdr:colOff>
      <xdr:row>17</xdr:row>
      <xdr:rowOff>164761</xdr:rowOff>
    </xdr:to>
    <xdr:sp macro="" textlink="">
      <xdr:nvSpPr>
        <xdr:cNvPr id="464" name="楕円 463"/>
        <xdr:cNvSpPr/>
      </xdr:nvSpPr>
      <xdr:spPr>
        <a:xfrm>
          <a:off x="16967200" y="2977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35238</xdr:rowOff>
    </xdr:from>
    <xdr:ext cx="762000" cy="259045"/>
    <xdr:sp macro="" textlink="">
      <xdr:nvSpPr>
        <xdr:cNvPr id="465" name="将来負担の状況該当値テキスト"/>
        <xdr:cNvSpPr txBox="1"/>
      </xdr:nvSpPr>
      <xdr:spPr>
        <a:xfrm>
          <a:off x="17106900" y="29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153501</xdr:rowOff>
    </xdr:from>
    <xdr:to>
      <xdr:col>77</xdr:col>
      <xdr:colOff>95250</xdr:colOff>
      <xdr:row>16</xdr:row>
      <xdr:rowOff>83651</xdr:rowOff>
    </xdr:to>
    <xdr:sp macro="" textlink="">
      <xdr:nvSpPr>
        <xdr:cNvPr id="466" name="楕円 465"/>
        <xdr:cNvSpPr/>
      </xdr:nvSpPr>
      <xdr:spPr>
        <a:xfrm>
          <a:off x="16129000" y="272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68428</xdr:rowOff>
    </xdr:from>
    <xdr:ext cx="736600" cy="259045"/>
    <xdr:sp macro="" textlink="">
      <xdr:nvSpPr>
        <xdr:cNvPr id="467" name="テキスト ボックス 466"/>
        <xdr:cNvSpPr txBox="1"/>
      </xdr:nvSpPr>
      <xdr:spPr>
        <a:xfrm>
          <a:off x="15798800" y="281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126153</xdr:rowOff>
    </xdr:from>
    <xdr:to>
      <xdr:col>73</xdr:col>
      <xdr:colOff>44450</xdr:colOff>
      <xdr:row>16</xdr:row>
      <xdr:rowOff>56303</xdr:rowOff>
    </xdr:to>
    <xdr:sp macro="" textlink="">
      <xdr:nvSpPr>
        <xdr:cNvPr id="468" name="楕円 467"/>
        <xdr:cNvSpPr/>
      </xdr:nvSpPr>
      <xdr:spPr>
        <a:xfrm>
          <a:off x="15240000" y="269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41080</xdr:rowOff>
    </xdr:from>
    <xdr:ext cx="762000" cy="259045"/>
    <xdr:sp macro="" textlink="">
      <xdr:nvSpPr>
        <xdr:cNvPr id="469" name="テキスト ボックス 468"/>
        <xdr:cNvSpPr txBox="1"/>
      </xdr:nvSpPr>
      <xdr:spPr>
        <a:xfrm>
          <a:off x="14909800" y="2784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112607</xdr:rowOff>
    </xdr:from>
    <xdr:to>
      <xdr:col>68</xdr:col>
      <xdr:colOff>203200</xdr:colOff>
      <xdr:row>15</xdr:row>
      <xdr:rowOff>42757</xdr:rowOff>
    </xdr:to>
    <xdr:sp macro="" textlink="">
      <xdr:nvSpPr>
        <xdr:cNvPr id="470" name="楕円 469"/>
        <xdr:cNvSpPr/>
      </xdr:nvSpPr>
      <xdr:spPr>
        <a:xfrm>
          <a:off x="14351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52934</xdr:rowOff>
    </xdr:from>
    <xdr:ext cx="762000" cy="259045"/>
    <xdr:sp macro="" textlink="">
      <xdr:nvSpPr>
        <xdr:cNvPr id="471" name="テキスト ボックス 470"/>
        <xdr:cNvSpPr txBox="1"/>
      </xdr:nvSpPr>
      <xdr:spPr>
        <a:xfrm>
          <a:off x="14020800" y="2281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81238</xdr:rowOff>
    </xdr:from>
    <xdr:to>
      <xdr:col>64</xdr:col>
      <xdr:colOff>152400</xdr:colOff>
      <xdr:row>15</xdr:row>
      <xdr:rowOff>11388</xdr:rowOff>
    </xdr:to>
    <xdr:sp macro="" textlink="">
      <xdr:nvSpPr>
        <xdr:cNvPr id="472" name="楕円 471"/>
        <xdr:cNvSpPr/>
      </xdr:nvSpPr>
      <xdr:spPr>
        <a:xfrm>
          <a:off x="13462000" y="248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167615</xdr:rowOff>
    </xdr:from>
    <xdr:ext cx="762000" cy="259045"/>
    <xdr:sp macro="" textlink="">
      <xdr:nvSpPr>
        <xdr:cNvPr id="473" name="テキスト ボックス 472"/>
        <xdr:cNvSpPr txBox="1"/>
      </xdr:nvSpPr>
      <xdr:spPr>
        <a:xfrm>
          <a:off x="13131800" y="2567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茨城県ひたちなか市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158,660
156,890
99.96
59,753,353
57,218,343
1,917,239
29,616,861
62,263,355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職員給の増があるものの，経常一般財源の増により比率は横ばいとなった。今後は会計年度任用職員制度の導入により人件費の増が見込まれるため職員及び非常勤職員の適正配置を推進する。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139700</xdr:rowOff>
    </xdr:from>
    <xdr:to>
      <xdr:col>24</xdr:col>
      <xdr:colOff>25400</xdr:colOff>
      <xdr:row>42</xdr:row>
      <xdr:rowOff>50800</xdr:rowOff>
    </xdr:to>
    <xdr:cxnSp macro="">
      <xdr:nvCxnSpPr>
        <xdr:cNvPr id="61" name="直線コネクタ 60"/>
        <xdr:cNvCxnSpPr/>
      </xdr:nvCxnSpPr>
      <xdr:spPr>
        <a:xfrm flipV="1">
          <a:off x="4826000" y="5626100"/>
          <a:ext cx="0"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22877</xdr:rowOff>
    </xdr:from>
    <xdr:ext cx="762000" cy="259045"/>
    <xdr:sp macro="" textlink="">
      <xdr:nvSpPr>
        <xdr:cNvPr id="62" name="人件費最小値テキスト"/>
        <xdr:cNvSpPr txBox="1"/>
      </xdr:nvSpPr>
      <xdr:spPr>
        <a:xfrm>
          <a:off x="4914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3" name="直線コネクタ 62"/>
        <xdr:cNvCxnSpPr/>
      </xdr:nvCxnSpPr>
      <xdr:spPr>
        <a:xfrm>
          <a:off x="4737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54627</xdr:rowOff>
    </xdr:from>
    <xdr:ext cx="762000" cy="259045"/>
    <xdr:sp macro="" textlink="">
      <xdr:nvSpPr>
        <xdr:cNvPr id="64" name="人件費最大値テキスト"/>
        <xdr:cNvSpPr txBox="1"/>
      </xdr:nvSpPr>
      <xdr:spPr>
        <a:xfrm>
          <a:off x="4914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139700</xdr:rowOff>
    </xdr:from>
    <xdr:to>
      <xdr:col>24</xdr:col>
      <xdr:colOff>114300</xdr:colOff>
      <xdr:row>32</xdr:row>
      <xdr:rowOff>139700</xdr:rowOff>
    </xdr:to>
    <xdr:cxnSp macro="">
      <xdr:nvCxnSpPr>
        <xdr:cNvPr id="65" name="直線コネクタ 64"/>
        <xdr:cNvCxnSpPr/>
      </xdr:nvCxnSpPr>
      <xdr:spPr>
        <a:xfrm>
          <a:off x="4737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6350</xdr:rowOff>
    </xdr:from>
    <xdr:to>
      <xdr:col>24</xdr:col>
      <xdr:colOff>25400</xdr:colOff>
      <xdr:row>35</xdr:row>
      <xdr:rowOff>6350</xdr:rowOff>
    </xdr:to>
    <xdr:cxnSp macro="">
      <xdr:nvCxnSpPr>
        <xdr:cNvPr id="66" name="直線コネクタ 65"/>
        <xdr:cNvCxnSpPr/>
      </xdr:nvCxnSpPr>
      <xdr:spPr>
        <a:xfrm>
          <a:off x="3987800" y="6007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137177</xdr:rowOff>
    </xdr:from>
    <xdr:ext cx="762000" cy="259045"/>
    <xdr:sp macro="" textlink="">
      <xdr:nvSpPr>
        <xdr:cNvPr id="67" name="人件費平均値テキスト"/>
        <xdr:cNvSpPr txBox="1"/>
      </xdr:nvSpPr>
      <xdr:spPr>
        <a:xfrm>
          <a:off x="4914900" y="6309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165100</xdr:rowOff>
    </xdr:from>
    <xdr:to>
      <xdr:col>24</xdr:col>
      <xdr:colOff>76200</xdr:colOff>
      <xdr:row>37</xdr:row>
      <xdr:rowOff>95250</xdr:rowOff>
    </xdr:to>
    <xdr:sp macro="" textlink="">
      <xdr:nvSpPr>
        <xdr:cNvPr id="68" name="フローチャート: 判断 67"/>
        <xdr:cNvSpPr/>
      </xdr:nvSpPr>
      <xdr:spPr>
        <a:xfrm>
          <a:off x="47752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25400</xdr:rowOff>
    </xdr:from>
    <xdr:to>
      <xdr:col>19</xdr:col>
      <xdr:colOff>187325</xdr:colOff>
      <xdr:row>35</xdr:row>
      <xdr:rowOff>6350</xdr:rowOff>
    </xdr:to>
    <xdr:cxnSp macro="">
      <xdr:nvCxnSpPr>
        <xdr:cNvPr id="69" name="直線コネクタ 68"/>
        <xdr:cNvCxnSpPr/>
      </xdr:nvCxnSpPr>
      <xdr:spPr>
        <a:xfrm>
          <a:off x="3098800" y="5854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6350</xdr:rowOff>
    </xdr:from>
    <xdr:to>
      <xdr:col>20</xdr:col>
      <xdr:colOff>38100</xdr:colOff>
      <xdr:row>37</xdr:row>
      <xdr:rowOff>107950</xdr:rowOff>
    </xdr:to>
    <xdr:sp macro="" textlink="">
      <xdr:nvSpPr>
        <xdr:cNvPr id="70" name="フローチャート: 判断 69"/>
        <xdr:cNvSpPr/>
      </xdr:nvSpPr>
      <xdr:spPr>
        <a:xfrm>
          <a:off x="3937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92727</xdr:rowOff>
    </xdr:from>
    <xdr:ext cx="736600" cy="259045"/>
    <xdr:sp macro="" textlink="">
      <xdr:nvSpPr>
        <xdr:cNvPr id="71" name="テキスト ボックス 70"/>
        <xdr:cNvSpPr txBox="1"/>
      </xdr:nvSpPr>
      <xdr:spPr>
        <a:xfrm>
          <a:off x="3606800" y="643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25400</xdr:rowOff>
    </xdr:from>
    <xdr:to>
      <xdr:col>15</xdr:col>
      <xdr:colOff>98425</xdr:colOff>
      <xdr:row>34</xdr:row>
      <xdr:rowOff>127000</xdr:rowOff>
    </xdr:to>
    <xdr:cxnSp macro="">
      <xdr:nvCxnSpPr>
        <xdr:cNvPr id="72" name="直線コネクタ 71"/>
        <xdr:cNvCxnSpPr/>
      </xdr:nvCxnSpPr>
      <xdr:spPr>
        <a:xfrm flipV="1">
          <a:off x="2209800" y="5854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6350</xdr:rowOff>
    </xdr:from>
    <xdr:to>
      <xdr:col>15</xdr:col>
      <xdr:colOff>149225</xdr:colOff>
      <xdr:row>37</xdr:row>
      <xdr:rowOff>107950</xdr:rowOff>
    </xdr:to>
    <xdr:sp macro="" textlink="">
      <xdr:nvSpPr>
        <xdr:cNvPr id="73" name="フローチャート: 判断 72"/>
        <xdr:cNvSpPr/>
      </xdr:nvSpPr>
      <xdr:spPr>
        <a:xfrm>
          <a:off x="30480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92727</xdr:rowOff>
    </xdr:from>
    <xdr:ext cx="762000" cy="259045"/>
    <xdr:sp macro="" textlink="">
      <xdr:nvSpPr>
        <xdr:cNvPr id="74" name="テキスト ボックス 73"/>
        <xdr:cNvSpPr txBox="1"/>
      </xdr:nvSpPr>
      <xdr:spPr>
        <a:xfrm>
          <a:off x="2717800" y="643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50800</xdr:rowOff>
    </xdr:from>
    <xdr:to>
      <xdr:col>11</xdr:col>
      <xdr:colOff>9525</xdr:colOff>
      <xdr:row>34</xdr:row>
      <xdr:rowOff>127000</xdr:rowOff>
    </xdr:to>
    <xdr:cxnSp macro="">
      <xdr:nvCxnSpPr>
        <xdr:cNvPr id="75" name="直線コネクタ 74"/>
        <xdr:cNvCxnSpPr/>
      </xdr:nvCxnSpPr>
      <xdr:spPr>
        <a:xfrm>
          <a:off x="1320800" y="5880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44450</xdr:rowOff>
    </xdr:from>
    <xdr:to>
      <xdr:col>11</xdr:col>
      <xdr:colOff>60325</xdr:colOff>
      <xdr:row>37</xdr:row>
      <xdr:rowOff>146050</xdr:rowOff>
    </xdr:to>
    <xdr:sp macro="" textlink="">
      <xdr:nvSpPr>
        <xdr:cNvPr id="76" name="フローチャート: 判断 75"/>
        <xdr:cNvSpPr/>
      </xdr:nvSpPr>
      <xdr:spPr>
        <a:xfrm>
          <a:off x="21590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130827</xdr:rowOff>
    </xdr:from>
    <xdr:ext cx="762000" cy="259045"/>
    <xdr:sp macro="" textlink="">
      <xdr:nvSpPr>
        <xdr:cNvPr id="77" name="テキスト ボックス 76"/>
        <xdr:cNvSpPr txBox="1"/>
      </xdr:nvSpPr>
      <xdr:spPr>
        <a:xfrm>
          <a:off x="1828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162577</xdr:rowOff>
    </xdr:from>
    <xdr:ext cx="762000" cy="259045"/>
    <xdr:sp macro="" textlink="">
      <xdr:nvSpPr>
        <xdr:cNvPr id="79" name="テキスト ボックス 78"/>
        <xdr:cNvSpPr txBox="1"/>
      </xdr:nvSpPr>
      <xdr:spPr>
        <a:xfrm>
          <a:off x="939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127000</xdr:rowOff>
    </xdr:from>
    <xdr:to>
      <xdr:col>24</xdr:col>
      <xdr:colOff>76200</xdr:colOff>
      <xdr:row>35</xdr:row>
      <xdr:rowOff>57150</xdr:rowOff>
    </xdr:to>
    <xdr:sp macro="" textlink="">
      <xdr:nvSpPr>
        <xdr:cNvPr id="85" name="楕円 84"/>
        <xdr:cNvSpPr/>
      </xdr:nvSpPr>
      <xdr:spPr>
        <a:xfrm>
          <a:off x="47752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143527</xdr:rowOff>
    </xdr:from>
    <xdr:ext cx="762000" cy="259045"/>
    <xdr:sp macro="" textlink="">
      <xdr:nvSpPr>
        <xdr:cNvPr id="86" name="人件費該当値テキスト"/>
        <xdr:cNvSpPr txBox="1"/>
      </xdr:nvSpPr>
      <xdr:spPr>
        <a:xfrm>
          <a:off x="4914900" y="580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127000</xdr:rowOff>
    </xdr:from>
    <xdr:to>
      <xdr:col>20</xdr:col>
      <xdr:colOff>38100</xdr:colOff>
      <xdr:row>35</xdr:row>
      <xdr:rowOff>57150</xdr:rowOff>
    </xdr:to>
    <xdr:sp macro="" textlink="">
      <xdr:nvSpPr>
        <xdr:cNvPr id="87" name="楕円 86"/>
        <xdr:cNvSpPr/>
      </xdr:nvSpPr>
      <xdr:spPr>
        <a:xfrm>
          <a:off x="39370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67327</xdr:rowOff>
    </xdr:from>
    <xdr:ext cx="736600" cy="259045"/>
    <xdr:sp macro="" textlink="">
      <xdr:nvSpPr>
        <xdr:cNvPr id="88" name="テキスト ボックス 87"/>
        <xdr:cNvSpPr txBox="1"/>
      </xdr:nvSpPr>
      <xdr:spPr>
        <a:xfrm>
          <a:off x="3606800" y="572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146050</xdr:rowOff>
    </xdr:from>
    <xdr:to>
      <xdr:col>15</xdr:col>
      <xdr:colOff>149225</xdr:colOff>
      <xdr:row>34</xdr:row>
      <xdr:rowOff>76200</xdr:rowOff>
    </xdr:to>
    <xdr:sp macro="" textlink="">
      <xdr:nvSpPr>
        <xdr:cNvPr id="89" name="楕円 88"/>
        <xdr:cNvSpPr/>
      </xdr:nvSpPr>
      <xdr:spPr>
        <a:xfrm>
          <a:off x="30480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86377</xdr:rowOff>
    </xdr:from>
    <xdr:ext cx="762000" cy="259045"/>
    <xdr:sp macro="" textlink="">
      <xdr:nvSpPr>
        <xdr:cNvPr id="90" name="テキスト ボックス 89"/>
        <xdr:cNvSpPr txBox="1"/>
      </xdr:nvSpPr>
      <xdr:spPr>
        <a:xfrm>
          <a:off x="27178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76200</xdr:rowOff>
    </xdr:from>
    <xdr:to>
      <xdr:col>11</xdr:col>
      <xdr:colOff>60325</xdr:colOff>
      <xdr:row>35</xdr:row>
      <xdr:rowOff>6350</xdr:rowOff>
    </xdr:to>
    <xdr:sp macro="" textlink="">
      <xdr:nvSpPr>
        <xdr:cNvPr id="91" name="楕円 90"/>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16527</xdr:rowOff>
    </xdr:from>
    <xdr:ext cx="762000" cy="259045"/>
    <xdr:sp macro="" textlink="">
      <xdr:nvSpPr>
        <xdr:cNvPr id="92" name="テキスト ボックス 91"/>
        <xdr:cNvSpPr txBox="1"/>
      </xdr:nvSpPr>
      <xdr:spPr>
        <a:xfrm>
          <a:off x="1828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0</xdr:rowOff>
    </xdr:from>
    <xdr:to>
      <xdr:col>6</xdr:col>
      <xdr:colOff>171450</xdr:colOff>
      <xdr:row>34</xdr:row>
      <xdr:rowOff>101600</xdr:rowOff>
    </xdr:to>
    <xdr:sp macro="" textlink="">
      <xdr:nvSpPr>
        <xdr:cNvPr id="93" name="楕円 92"/>
        <xdr:cNvSpPr/>
      </xdr:nvSpPr>
      <xdr:spPr>
        <a:xfrm>
          <a:off x="1270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111777</xdr:rowOff>
    </xdr:from>
    <xdr:ext cx="762000" cy="259045"/>
    <xdr:sp macro="" textlink="">
      <xdr:nvSpPr>
        <xdr:cNvPr id="94" name="テキスト ボックス 93"/>
        <xdr:cNvSpPr txBox="1"/>
      </xdr:nvSpPr>
      <xdr:spPr>
        <a:xfrm>
          <a:off x="939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類似団体平均と比較し低い水準にある。廃棄物処理施設を一部事務組合にて運営していることが一因とみられる。前年度と比較すると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ポイント下回るものの，近年，警備や清掃業務等の委託料単価に上昇がみられることから，比率の上昇が見込まれる。施設管理等の費用は抑制が難しいが，仕様の見直し等に努める。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22</xdr:row>
      <xdr:rowOff>69850</xdr:rowOff>
    </xdr:to>
    <xdr:cxnSp macro="">
      <xdr:nvCxnSpPr>
        <xdr:cNvPr id="122" name="直線コネクタ 121"/>
        <xdr:cNvCxnSpPr/>
      </xdr:nvCxnSpPr>
      <xdr:spPr>
        <a:xfrm flipV="1">
          <a:off x="16510000" y="2108200"/>
          <a:ext cx="0" cy="1733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41927</xdr:rowOff>
    </xdr:from>
    <xdr:ext cx="762000" cy="259045"/>
    <xdr:sp macro="" textlink="">
      <xdr:nvSpPr>
        <xdr:cNvPr id="123" name="物件費最小値テキスト"/>
        <xdr:cNvSpPr txBox="1"/>
      </xdr:nvSpPr>
      <xdr:spPr>
        <a:xfrm>
          <a:off x="16598900" y="381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69850</xdr:rowOff>
    </xdr:from>
    <xdr:to>
      <xdr:col>82</xdr:col>
      <xdr:colOff>196850</xdr:colOff>
      <xdr:row>22</xdr:row>
      <xdr:rowOff>69850</xdr:rowOff>
    </xdr:to>
    <xdr:cxnSp macro="">
      <xdr:nvCxnSpPr>
        <xdr:cNvPr id="124" name="直線コネクタ 123"/>
        <xdr:cNvCxnSpPr/>
      </xdr:nvCxnSpPr>
      <xdr:spPr>
        <a:xfrm>
          <a:off x="16421100" y="384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5" name="物件費最大値テキスト"/>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6" name="直線コネクタ 125"/>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165100</xdr:rowOff>
    </xdr:from>
    <xdr:to>
      <xdr:col>82</xdr:col>
      <xdr:colOff>107950</xdr:colOff>
      <xdr:row>16</xdr:row>
      <xdr:rowOff>31750</xdr:rowOff>
    </xdr:to>
    <xdr:cxnSp macro="">
      <xdr:nvCxnSpPr>
        <xdr:cNvPr id="127" name="直線コネクタ 126"/>
        <xdr:cNvCxnSpPr/>
      </xdr:nvCxnSpPr>
      <xdr:spPr>
        <a:xfrm flipV="1">
          <a:off x="15671800" y="27368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29227</xdr:rowOff>
    </xdr:from>
    <xdr:ext cx="762000" cy="259045"/>
    <xdr:sp macro="" textlink="">
      <xdr:nvSpPr>
        <xdr:cNvPr id="128" name="物件費平均値テキスト"/>
        <xdr:cNvSpPr txBox="1"/>
      </xdr:nvSpPr>
      <xdr:spPr>
        <a:xfrm>
          <a:off x="16598900" y="294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29" name="フローチャート: 判断 128"/>
        <xdr:cNvSpPr/>
      </xdr:nvSpPr>
      <xdr:spPr>
        <a:xfrm>
          <a:off x="164592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165100</xdr:rowOff>
    </xdr:from>
    <xdr:to>
      <xdr:col>78</xdr:col>
      <xdr:colOff>69850</xdr:colOff>
      <xdr:row>16</xdr:row>
      <xdr:rowOff>31750</xdr:rowOff>
    </xdr:to>
    <xdr:cxnSp macro="">
      <xdr:nvCxnSpPr>
        <xdr:cNvPr id="130" name="直線コネクタ 129"/>
        <xdr:cNvCxnSpPr/>
      </xdr:nvCxnSpPr>
      <xdr:spPr>
        <a:xfrm>
          <a:off x="14782800" y="25654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1" name="フローチャート: 判断 130"/>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2" name="テキスト ボックス 131"/>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165100</xdr:rowOff>
    </xdr:from>
    <xdr:to>
      <xdr:col>73</xdr:col>
      <xdr:colOff>180975</xdr:colOff>
      <xdr:row>15</xdr:row>
      <xdr:rowOff>31750</xdr:rowOff>
    </xdr:to>
    <xdr:cxnSp macro="">
      <xdr:nvCxnSpPr>
        <xdr:cNvPr id="133" name="直線コネクタ 132"/>
        <xdr:cNvCxnSpPr/>
      </xdr:nvCxnSpPr>
      <xdr:spPr>
        <a:xfrm flipV="1">
          <a:off x="13893800" y="2565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133350</xdr:rowOff>
    </xdr:from>
    <xdr:to>
      <xdr:col>74</xdr:col>
      <xdr:colOff>31750</xdr:colOff>
      <xdr:row>17</xdr:row>
      <xdr:rowOff>63500</xdr:rowOff>
    </xdr:to>
    <xdr:sp macro="" textlink="">
      <xdr:nvSpPr>
        <xdr:cNvPr id="134" name="フローチャート: 判断 133"/>
        <xdr:cNvSpPr/>
      </xdr:nvSpPr>
      <xdr:spPr>
        <a:xfrm>
          <a:off x="14732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48277</xdr:rowOff>
    </xdr:from>
    <xdr:ext cx="762000" cy="259045"/>
    <xdr:sp macro="" textlink="">
      <xdr:nvSpPr>
        <xdr:cNvPr id="135" name="テキスト ボックス 134"/>
        <xdr:cNvSpPr txBox="1"/>
      </xdr:nvSpPr>
      <xdr:spPr>
        <a:xfrm>
          <a:off x="14401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88900</xdr:rowOff>
    </xdr:from>
    <xdr:to>
      <xdr:col>69</xdr:col>
      <xdr:colOff>92075</xdr:colOff>
      <xdr:row>15</xdr:row>
      <xdr:rowOff>31750</xdr:rowOff>
    </xdr:to>
    <xdr:cxnSp macro="">
      <xdr:nvCxnSpPr>
        <xdr:cNvPr id="136" name="直線コネクタ 135"/>
        <xdr:cNvCxnSpPr/>
      </xdr:nvCxnSpPr>
      <xdr:spPr>
        <a:xfrm>
          <a:off x="13004800" y="2489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133350</xdr:rowOff>
    </xdr:from>
    <xdr:to>
      <xdr:col>69</xdr:col>
      <xdr:colOff>142875</xdr:colOff>
      <xdr:row>17</xdr:row>
      <xdr:rowOff>63500</xdr:rowOff>
    </xdr:to>
    <xdr:sp macro="" textlink="">
      <xdr:nvSpPr>
        <xdr:cNvPr id="137" name="フローチャート: 判断 136"/>
        <xdr:cNvSpPr/>
      </xdr:nvSpPr>
      <xdr:spPr>
        <a:xfrm>
          <a:off x="13843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48277</xdr:rowOff>
    </xdr:from>
    <xdr:ext cx="762000" cy="259045"/>
    <xdr:sp macro="" textlink="">
      <xdr:nvSpPr>
        <xdr:cNvPr id="138" name="テキスト ボックス 137"/>
        <xdr:cNvSpPr txBox="1"/>
      </xdr:nvSpPr>
      <xdr:spPr>
        <a:xfrm>
          <a:off x="13512800" y="296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19050</xdr:rowOff>
    </xdr:from>
    <xdr:to>
      <xdr:col>65</xdr:col>
      <xdr:colOff>53975</xdr:colOff>
      <xdr:row>16</xdr:row>
      <xdr:rowOff>120650</xdr:rowOff>
    </xdr:to>
    <xdr:sp macro="" textlink="">
      <xdr:nvSpPr>
        <xdr:cNvPr id="139" name="フローチャート: 判断 138"/>
        <xdr:cNvSpPr/>
      </xdr:nvSpPr>
      <xdr:spPr>
        <a:xfrm>
          <a:off x="12954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105427</xdr:rowOff>
    </xdr:from>
    <xdr:ext cx="762000" cy="259045"/>
    <xdr:sp macro="" textlink="">
      <xdr:nvSpPr>
        <xdr:cNvPr id="140" name="テキスト ボックス 139"/>
        <xdr:cNvSpPr txBox="1"/>
      </xdr:nvSpPr>
      <xdr:spPr>
        <a:xfrm>
          <a:off x="12623800" y="284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114300</xdr:rowOff>
    </xdr:from>
    <xdr:to>
      <xdr:col>82</xdr:col>
      <xdr:colOff>158750</xdr:colOff>
      <xdr:row>16</xdr:row>
      <xdr:rowOff>44450</xdr:rowOff>
    </xdr:to>
    <xdr:sp macro="" textlink="">
      <xdr:nvSpPr>
        <xdr:cNvPr id="146" name="楕円 145"/>
        <xdr:cNvSpPr/>
      </xdr:nvSpPr>
      <xdr:spPr>
        <a:xfrm>
          <a:off x="16459200" y="268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130827</xdr:rowOff>
    </xdr:from>
    <xdr:ext cx="762000" cy="259045"/>
    <xdr:sp macro="" textlink="">
      <xdr:nvSpPr>
        <xdr:cNvPr id="147" name="物件費該当値テキスト"/>
        <xdr:cNvSpPr txBox="1"/>
      </xdr:nvSpPr>
      <xdr:spPr>
        <a:xfrm>
          <a:off x="16598900" y="253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152400</xdr:rowOff>
    </xdr:from>
    <xdr:to>
      <xdr:col>78</xdr:col>
      <xdr:colOff>120650</xdr:colOff>
      <xdr:row>16</xdr:row>
      <xdr:rowOff>82550</xdr:rowOff>
    </xdr:to>
    <xdr:sp macro="" textlink="">
      <xdr:nvSpPr>
        <xdr:cNvPr id="148" name="楕円 147"/>
        <xdr:cNvSpPr/>
      </xdr:nvSpPr>
      <xdr:spPr>
        <a:xfrm>
          <a:off x="15621000" y="272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92727</xdr:rowOff>
    </xdr:from>
    <xdr:ext cx="736600" cy="259045"/>
    <xdr:sp macro="" textlink="">
      <xdr:nvSpPr>
        <xdr:cNvPr id="149" name="テキスト ボックス 148"/>
        <xdr:cNvSpPr txBox="1"/>
      </xdr:nvSpPr>
      <xdr:spPr>
        <a:xfrm>
          <a:off x="15290800" y="2493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114300</xdr:rowOff>
    </xdr:from>
    <xdr:to>
      <xdr:col>74</xdr:col>
      <xdr:colOff>31750</xdr:colOff>
      <xdr:row>15</xdr:row>
      <xdr:rowOff>44450</xdr:rowOff>
    </xdr:to>
    <xdr:sp macro="" textlink="">
      <xdr:nvSpPr>
        <xdr:cNvPr id="150" name="楕円 149"/>
        <xdr:cNvSpPr/>
      </xdr:nvSpPr>
      <xdr:spPr>
        <a:xfrm>
          <a:off x="14732000" y="251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51" name="テキスト ボックス 150"/>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2" name="楕円 151"/>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3" name="テキスト ボックス 152"/>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54" name="楕円 153"/>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149877</xdr:rowOff>
    </xdr:from>
    <xdr:ext cx="762000" cy="259045"/>
    <xdr:sp macro="" textlink="">
      <xdr:nvSpPr>
        <xdr:cNvPr id="155" name="テキスト ボックス 154"/>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障害福祉サービス費や施設型給付費を始め経費全体で上昇がみられたものの，特定財源を伴うものが多く比率としては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と小幅な上昇に留まった。しかし，各種福祉施策の充実により，国県の負担はあるものの市の財政負担もあわせて増となっている。類似団体平均と比較しても高い水準であることから，財政負担の軽減を図ることが必要である。</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62</xdr:row>
      <xdr:rowOff>29028</xdr:rowOff>
    </xdr:to>
    <xdr:cxnSp macro="">
      <xdr:nvCxnSpPr>
        <xdr:cNvPr id="185" name="直線コネクタ 184"/>
        <xdr:cNvCxnSpPr/>
      </xdr:nvCxnSpPr>
      <xdr:spPr>
        <a:xfrm flipV="1">
          <a:off x="4826000" y="90587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6" name="扶助費最小値テキスト"/>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7" name="直線コネクタ 186"/>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8" name="扶助費最大値テキスト"/>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9" name="直線コネクタ 188"/>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45357</xdr:rowOff>
    </xdr:from>
    <xdr:to>
      <xdr:col>24</xdr:col>
      <xdr:colOff>25400</xdr:colOff>
      <xdr:row>60</xdr:row>
      <xdr:rowOff>78015</xdr:rowOff>
    </xdr:to>
    <xdr:cxnSp macro="">
      <xdr:nvCxnSpPr>
        <xdr:cNvPr id="190" name="直線コネクタ 189"/>
        <xdr:cNvCxnSpPr/>
      </xdr:nvCxnSpPr>
      <xdr:spPr>
        <a:xfrm>
          <a:off x="3987800" y="103323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91" name="扶助費平均値テキスト"/>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2" name="フローチャート: 判断 191"/>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143328</xdr:rowOff>
    </xdr:from>
    <xdr:to>
      <xdr:col>19</xdr:col>
      <xdr:colOff>187325</xdr:colOff>
      <xdr:row>60</xdr:row>
      <xdr:rowOff>45357</xdr:rowOff>
    </xdr:to>
    <xdr:cxnSp macro="">
      <xdr:nvCxnSpPr>
        <xdr:cNvPr id="193" name="直線コネクタ 192"/>
        <xdr:cNvCxnSpPr/>
      </xdr:nvCxnSpPr>
      <xdr:spPr>
        <a:xfrm>
          <a:off x="3098800" y="9744528"/>
          <a:ext cx="889000" cy="58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4" name="フローチャート: 判断 193"/>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130827</xdr:rowOff>
    </xdr:from>
    <xdr:ext cx="736600" cy="259045"/>
    <xdr:sp macro="" textlink="">
      <xdr:nvSpPr>
        <xdr:cNvPr id="195" name="テキスト ボックス 194"/>
        <xdr:cNvSpPr txBox="1"/>
      </xdr:nvSpPr>
      <xdr:spPr>
        <a:xfrm>
          <a:off x="3606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143328</xdr:rowOff>
    </xdr:from>
    <xdr:to>
      <xdr:col>15</xdr:col>
      <xdr:colOff>98425</xdr:colOff>
      <xdr:row>57</xdr:row>
      <xdr:rowOff>37193</xdr:rowOff>
    </xdr:to>
    <xdr:cxnSp macro="">
      <xdr:nvCxnSpPr>
        <xdr:cNvPr id="196" name="直線コネクタ 195"/>
        <xdr:cNvCxnSpPr/>
      </xdr:nvCxnSpPr>
      <xdr:spPr>
        <a:xfrm flipV="1">
          <a:off x="2209800" y="97445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157843</xdr:rowOff>
    </xdr:from>
    <xdr:to>
      <xdr:col>15</xdr:col>
      <xdr:colOff>149225</xdr:colOff>
      <xdr:row>57</xdr:row>
      <xdr:rowOff>87993</xdr:rowOff>
    </xdr:to>
    <xdr:sp macro="" textlink="">
      <xdr:nvSpPr>
        <xdr:cNvPr id="197" name="フローチャート: 判断 196"/>
        <xdr:cNvSpPr/>
      </xdr:nvSpPr>
      <xdr:spPr>
        <a:xfrm>
          <a:off x="3048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72770</xdr:rowOff>
    </xdr:from>
    <xdr:ext cx="762000" cy="259045"/>
    <xdr:sp macro="" textlink="">
      <xdr:nvSpPr>
        <xdr:cNvPr id="198" name="テキスト ボックス 197"/>
        <xdr:cNvSpPr txBox="1"/>
      </xdr:nvSpPr>
      <xdr:spPr>
        <a:xfrm>
          <a:off x="2717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53522</xdr:rowOff>
    </xdr:from>
    <xdr:to>
      <xdr:col>11</xdr:col>
      <xdr:colOff>9525</xdr:colOff>
      <xdr:row>57</xdr:row>
      <xdr:rowOff>37193</xdr:rowOff>
    </xdr:to>
    <xdr:cxnSp macro="">
      <xdr:nvCxnSpPr>
        <xdr:cNvPr id="199" name="直線コネクタ 198"/>
        <xdr:cNvCxnSpPr/>
      </xdr:nvCxnSpPr>
      <xdr:spPr>
        <a:xfrm>
          <a:off x="1320800" y="9483272"/>
          <a:ext cx="889000" cy="32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0" name="フローチャート: 判断 199"/>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1" name="テキスト ボックス 200"/>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35378</xdr:rowOff>
    </xdr:from>
    <xdr:to>
      <xdr:col>6</xdr:col>
      <xdr:colOff>171450</xdr:colOff>
      <xdr:row>55</xdr:row>
      <xdr:rowOff>136978</xdr:rowOff>
    </xdr:to>
    <xdr:sp macro="" textlink="">
      <xdr:nvSpPr>
        <xdr:cNvPr id="202" name="フローチャート: 判断 201"/>
        <xdr:cNvSpPr/>
      </xdr:nvSpPr>
      <xdr:spPr>
        <a:xfrm>
          <a:off x="1270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121755</xdr:rowOff>
    </xdr:from>
    <xdr:ext cx="762000" cy="259045"/>
    <xdr:sp macro="" textlink="">
      <xdr:nvSpPr>
        <xdr:cNvPr id="203" name="テキスト ボックス 202"/>
        <xdr:cNvSpPr txBox="1"/>
      </xdr:nvSpPr>
      <xdr:spPr>
        <a:xfrm>
          <a:off x="939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27215</xdr:rowOff>
    </xdr:from>
    <xdr:to>
      <xdr:col>24</xdr:col>
      <xdr:colOff>76200</xdr:colOff>
      <xdr:row>60</xdr:row>
      <xdr:rowOff>128815</xdr:rowOff>
    </xdr:to>
    <xdr:sp macro="" textlink="">
      <xdr:nvSpPr>
        <xdr:cNvPr id="209" name="楕円 208"/>
        <xdr:cNvSpPr/>
      </xdr:nvSpPr>
      <xdr:spPr>
        <a:xfrm>
          <a:off x="4775200" y="1031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170742</xdr:rowOff>
    </xdr:from>
    <xdr:ext cx="762000" cy="259045"/>
    <xdr:sp macro="" textlink="">
      <xdr:nvSpPr>
        <xdr:cNvPr id="210" name="扶助費該当値テキスト"/>
        <xdr:cNvSpPr txBox="1"/>
      </xdr:nvSpPr>
      <xdr:spPr>
        <a:xfrm>
          <a:off x="4914900" y="10286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166007</xdr:rowOff>
    </xdr:from>
    <xdr:to>
      <xdr:col>20</xdr:col>
      <xdr:colOff>38100</xdr:colOff>
      <xdr:row>60</xdr:row>
      <xdr:rowOff>96157</xdr:rowOff>
    </xdr:to>
    <xdr:sp macro="" textlink="">
      <xdr:nvSpPr>
        <xdr:cNvPr id="211" name="楕円 210"/>
        <xdr:cNvSpPr/>
      </xdr:nvSpPr>
      <xdr:spPr>
        <a:xfrm>
          <a:off x="3937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80934</xdr:rowOff>
    </xdr:from>
    <xdr:ext cx="736600" cy="259045"/>
    <xdr:sp macro="" textlink="">
      <xdr:nvSpPr>
        <xdr:cNvPr id="212" name="テキスト ボックス 211"/>
        <xdr:cNvSpPr txBox="1"/>
      </xdr:nvSpPr>
      <xdr:spPr>
        <a:xfrm>
          <a:off x="3606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92528</xdr:rowOff>
    </xdr:from>
    <xdr:to>
      <xdr:col>15</xdr:col>
      <xdr:colOff>149225</xdr:colOff>
      <xdr:row>57</xdr:row>
      <xdr:rowOff>22678</xdr:rowOff>
    </xdr:to>
    <xdr:sp macro="" textlink="">
      <xdr:nvSpPr>
        <xdr:cNvPr id="213" name="楕円 212"/>
        <xdr:cNvSpPr/>
      </xdr:nvSpPr>
      <xdr:spPr>
        <a:xfrm>
          <a:off x="3048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32855</xdr:rowOff>
    </xdr:from>
    <xdr:ext cx="762000" cy="259045"/>
    <xdr:sp macro="" textlink="">
      <xdr:nvSpPr>
        <xdr:cNvPr id="214" name="テキスト ボックス 213"/>
        <xdr:cNvSpPr txBox="1"/>
      </xdr:nvSpPr>
      <xdr:spPr>
        <a:xfrm>
          <a:off x="2717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157843</xdr:rowOff>
    </xdr:from>
    <xdr:to>
      <xdr:col>11</xdr:col>
      <xdr:colOff>60325</xdr:colOff>
      <xdr:row>57</xdr:row>
      <xdr:rowOff>87993</xdr:rowOff>
    </xdr:to>
    <xdr:sp macro="" textlink="">
      <xdr:nvSpPr>
        <xdr:cNvPr id="215" name="楕円 214"/>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72770</xdr:rowOff>
    </xdr:from>
    <xdr:ext cx="762000" cy="259045"/>
    <xdr:sp macro="" textlink="">
      <xdr:nvSpPr>
        <xdr:cNvPr id="216" name="テキスト ボックス 215"/>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7" name="楕円 216"/>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8" name="テキスト ボックス 217"/>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類似団体平均との差も大きくなった。要因としては，下水道事業において公営企業法の一部適用企業への移行を控え，繰出金が増加したことが挙げられる。繰出金については，国民健康保険事業の広域化や令和３年度に控える介護保険料改定による影響についても見極めていく必要がある。また，繰出金の抑制のため，保険税率の見直しや予防・保健事業への取組み強化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115570</xdr:rowOff>
    </xdr:to>
    <xdr:cxnSp macro="">
      <xdr:nvCxnSpPr>
        <xdr:cNvPr id="244" name="直線コネクタ 243"/>
        <xdr:cNvCxnSpPr/>
      </xdr:nvCxnSpPr>
      <xdr:spPr>
        <a:xfrm flipV="1">
          <a:off x="16510000" y="901954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7" name="その他最大値テキスト"/>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8" name="直線コネクタ 247"/>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149860</xdr:rowOff>
    </xdr:from>
    <xdr:to>
      <xdr:col>82</xdr:col>
      <xdr:colOff>107950</xdr:colOff>
      <xdr:row>61</xdr:row>
      <xdr:rowOff>115570</xdr:rowOff>
    </xdr:to>
    <xdr:cxnSp macro="">
      <xdr:nvCxnSpPr>
        <xdr:cNvPr id="249" name="直線コネクタ 248"/>
        <xdr:cNvCxnSpPr/>
      </xdr:nvCxnSpPr>
      <xdr:spPr>
        <a:xfrm>
          <a:off x="15671800" y="104368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115587</xdr:rowOff>
    </xdr:from>
    <xdr:ext cx="762000" cy="259045"/>
    <xdr:sp macro="" textlink="">
      <xdr:nvSpPr>
        <xdr:cNvPr id="250" name="その他平均値テキスト"/>
        <xdr:cNvSpPr txBox="1"/>
      </xdr:nvSpPr>
      <xdr:spPr>
        <a:xfrm>
          <a:off x="16598900" y="9545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51" name="フローチャート: 判断 250"/>
        <xdr:cNvSpPr/>
      </xdr:nvSpPr>
      <xdr:spPr>
        <a:xfrm>
          <a:off x="164592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43180</xdr:rowOff>
    </xdr:from>
    <xdr:to>
      <xdr:col>78</xdr:col>
      <xdr:colOff>69850</xdr:colOff>
      <xdr:row>60</xdr:row>
      <xdr:rowOff>149860</xdr:rowOff>
    </xdr:to>
    <xdr:cxnSp macro="">
      <xdr:nvCxnSpPr>
        <xdr:cNvPr id="252" name="直線コネクタ 251"/>
        <xdr:cNvCxnSpPr/>
      </xdr:nvCxnSpPr>
      <xdr:spPr>
        <a:xfrm>
          <a:off x="14782800" y="103301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49530</xdr:rowOff>
    </xdr:from>
    <xdr:to>
      <xdr:col>78</xdr:col>
      <xdr:colOff>120650</xdr:colOff>
      <xdr:row>57</xdr:row>
      <xdr:rowOff>151130</xdr:rowOff>
    </xdr:to>
    <xdr:sp macro="" textlink="">
      <xdr:nvSpPr>
        <xdr:cNvPr id="253" name="フローチャート: 判断 252"/>
        <xdr:cNvSpPr/>
      </xdr:nvSpPr>
      <xdr:spPr>
        <a:xfrm>
          <a:off x="15621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161307</xdr:rowOff>
    </xdr:from>
    <xdr:ext cx="736600" cy="259045"/>
    <xdr:sp macro="" textlink="">
      <xdr:nvSpPr>
        <xdr:cNvPr id="254" name="テキスト ボックス 253"/>
        <xdr:cNvSpPr txBox="1"/>
      </xdr:nvSpPr>
      <xdr:spPr>
        <a:xfrm>
          <a:off x="15290800" y="959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43180</xdr:rowOff>
    </xdr:from>
    <xdr:to>
      <xdr:col>73</xdr:col>
      <xdr:colOff>180975</xdr:colOff>
      <xdr:row>61</xdr:row>
      <xdr:rowOff>8890</xdr:rowOff>
    </xdr:to>
    <xdr:cxnSp macro="">
      <xdr:nvCxnSpPr>
        <xdr:cNvPr id="255" name="直線コネクタ 254"/>
        <xdr:cNvCxnSpPr/>
      </xdr:nvCxnSpPr>
      <xdr:spPr>
        <a:xfrm flipV="1">
          <a:off x="13893800" y="1033018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140970</xdr:rowOff>
    </xdr:from>
    <xdr:to>
      <xdr:col>74</xdr:col>
      <xdr:colOff>31750</xdr:colOff>
      <xdr:row>58</xdr:row>
      <xdr:rowOff>71120</xdr:rowOff>
    </xdr:to>
    <xdr:sp macro="" textlink="">
      <xdr:nvSpPr>
        <xdr:cNvPr id="256" name="フローチャート: 判断 255"/>
        <xdr:cNvSpPr/>
      </xdr:nvSpPr>
      <xdr:spPr>
        <a:xfrm>
          <a:off x="147320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81297</xdr:rowOff>
    </xdr:from>
    <xdr:ext cx="762000" cy="259045"/>
    <xdr:sp macro="" textlink="">
      <xdr:nvSpPr>
        <xdr:cNvPr id="257" name="テキスト ボックス 256"/>
        <xdr:cNvSpPr txBox="1"/>
      </xdr:nvSpPr>
      <xdr:spPr>
        <a:xfrm>
          <a:off x="144018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58420</xdr:rowOff>
    </xdr:from>
    <xdr:to>
      <xdr:col>69</xdr:col>
      <xdr:colOff>92075</xdr:colOff>
      <xdr:row>61</xdr:row>
      <xdr:rowOff>8890</xdr:rowOff>
    </xdr:to>
    <xdr:cxnSp macro="">
      <xdr:nvCxnSpPr>
        <xdr:cNvPr id="258" name="直線コネクタ 257"/>
        <xdr:cNvCxnSpPr/>
      </xdr:nvCxnSpPr>
      <xdr:spPr>
        <a:xfrm>
          <a:off x="13004800" y="103454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80010</xdr:rowOff>
    </xdr:from>
    <xdr:to>
      <xdr:col>69</xdr:col>
      <xdr:colOff>142875</xdr:colOff>
      <xdr:row>58</xdr:row>
      <xdr:rowOff>10160</xdr:rowOff>
    </xdr:to>
    <xdr:sp macro="" textlink="">
      <xdr:nvSpPr>
        <xdr:cNvPr id="259" name="フローチャート: 判断 258"/>
        <xdr:cNvSpPr/>
      </xdr:nvSpPr>
      <xdr:spPr>
        <a:xfrm>
          <a:off x="138430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20337</xdr:rowOff>
    </xdr:from>
    <xdr:ext cx="762000" cy="259045"/>
    <xdr:sp macro="" textlink="">
      <xdr:nvSpPr>
        <xdr:cNvPr id="260" name="テキスト ボックス 259"/>
        <xdr:cNvSpPr txBox="1"/>
      </xdr:nvSpPr>
      <xdr:spPr>
        <a:xfrm>
          <a:off x="135128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61" name="フローチャート: 判断 260"/>
        <xdr:cNvSpPr/>
      </xdr:nvSpPr>
      <xdr:spPr>
        <a:xfrm>
          <a:off x="12954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5097</xdr:rowOff>
    </xdr:from>
    <xdr:ext cx="762000" cy="259045"/>
    <xdr:sp macro="" textlink="">
      <xdr:nvSpPr>
        <xdr:cNvPr id="262" name="テキスト ボックス 261"/>
        <xdr:cNvSpPr txBox="1"/>
      </xdr:nvSpPr>
      <xdr:spPr>
        <a:xfrm>
          <a:off x="12623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64770</xdr:rowOff>
    </xdr:from>
    <xdr:to>
      <xdr:col>82</xdr:col>
      <xdr:colOff>158750</xdr:colOff>
      <xdr:row>61</xdr:row>
      <xdr:rowOff>166370</xdr:rowOff>
    </xdr:to>
    <xdr:sp macro="" textlink="">
      <xdr:nvSpPr>
        <xdr:cNvPr id="268" name="楕円 267"/>
        <xdr:cNvSpPr/>
      </xdr:nvSpPr>
      <xdr:spPr>
        <a:xfrm>
          <a:off x="164592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144797</xdr:rowOff>
    </xdr:from>
    <xdr:ext cx="762000" cy="259045"/>
    <xdr:sp macro="" textlink="">
      <xdr:nvSpPr>
        <xdr:cNvPr id="269" name="その他該当値テキスト"/>
        <xdr:cNvSpPr txBox="1"/>
      </xdr:nvSpPr>
      <xdr:spPr>
        <a:xfrm>
          <a:off x="16598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99060</xdr:rowOff>
    </xdr:from>
    <xdr:to>
      <xdr:col>78</xdr:col>
      <xdr:colOff>120650</xdr:colOff>
      <xdr:row>61</xdr:row>
      <xdr:rowOff>29210</xdr:rowOff>
    </xdr:to>
    <xdr:sp macro="" textlink="">
      <xdr:nvSpPr>
        <xdr:cNvPr id="270" name="楕円 269"/>
        <xdr:cNvSpPr/>
      </xdr:nvSpPr>
      <xdr:spPr>
        <a:xfrm>
          <a:off x="15621000" y="1038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13987</xdr:rowOff>
    </xdr:from>
    <xdr:ext cx="736600" cy="259045"/>
    <xdr:sp macro="" textlink="">
      <xdr:nvSpPr>
        <xdr:cNvPr id="271" name="テキスト ボックス 270"/>
        <xdr:cNvSpPr txBox="1"/>
      </xdr:nvSpPr>
      <xdr:spPr>
        <a:xfrm>
          <a:off x="15290800" y="1047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163830</xdr:rowOff>
    </xdr:from>
    <xdr:to>
      <xdr:col>74</xdr:col>
      <xdr:colOff>31750</xdr:colOff>
      <xdr:row>60</xdr:row>
      <xdr:rowOff>93980</xdr:rowOff>
    </xdr:to>
    <xdr:sp macro="" textlink="">
      <xdr:nvSpPr>
        <xdr:cNvPr id="272" name="楕円 271"/>
        <xdr:cNvSpPr/>
      </xdr:nvSpPr>
      <xdr:spPr>
        <a:xfrm>
          <a:off x="14732000" y="1027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78757</xdr:rowOff>
    </xdr:from>
    <xdr:ext cx="762000" cy="259045"/>
    <xdr:sp macro="" textlink="">
      <xdr:nvSpPr>
        <xdr:cNvPr id="273" name="テキスト ボックス 272"/>
        <xdr:cNvSpPr txBox="1"/>
      </xdr:nvSpPr>
      <xdr:spPr>
        <a:xfrm>
          <a:off x="14401800" y="1036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129540</xdr:rowOff>
    </xdr:from>
    <xdr:to>
      <xdr:col>69</xdr:col>
      <xdr:colOff>142875</xdr:colOff>
      <xdr:row>61</xdr:row>
      <xdr:rowOff>59690</xdr:rowOff>
    </xdr:to>
    <xdr:sp macro="" textlink="">
      <xdr:nvSpPr>
        <xdr:cNvPr id="274" name="楕円 273"/>
        <xdr:cNvSpPr/>
      </xdr:nvSpPr>
      <xdr:spPr>
        <a:xfrm>
          <a:off x="13843000" y="1041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44467</xdr:rowOff>
    </xdr:from>
    <xdr:ext cx="762000" cy="259045"/>
    <xdr:sp macro="" textlink="">
      <xdr:nvSpPr>
        <xdr:cNvPr id="275" name="テキスト ボックス 274"/>
        <xdr:cNvSpPr txBox="1"/>
      </xdr:nvSpPr>
      <xdr:spPr>
        <a:xfrm>
          <a:off x="13512800" y="1050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xdr:rowOff>
    </xdr:from>
    <xdr:to>
      <xdr:col>65</xdr:col>
      <xdr:colOff>53975</xdr:colOff>
      <xdr:row>60</xdr:row>
      <xdr:rowOff>109220</xdr:rowOff>
    </xdr:to>
    <xdr:sp macro="" textlink="">
      <xdr:nvSpPr>
        <xdr:cNvPr id="276" name="楕円 275"/>
        <xdr:cNvSpPr/>
      </xdr:nvSpPr>
      <xdr:spPr>
        <a:xfrm>
          <a:off x="12954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93997</xdr:rowOff>
    </xdr:from>
    <xdr:ext cx="762000" cy="259045"/>
    <xdr:sp macro="" textlink="">
      <xdr:nvSpPr>
        <xdr:cNvPr id="277" name="テキスト ボックス 276"/>
        <xdr:cNvSpPr txBox="1"/>
      </xdr:nvSpPr>
      <xdr:spPr>
        <a:xfrm>
          <a:off x="12623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高い水準にあるが，これは一部事務組合にて広域的に運営している事務が複数あり，直営であれば人件費や物件費，維持補修費等に計上される費用が補助費として計上されていることによるものである。今後，消防施設整備等で一部事務組合への経費負担が増加する見込みであるため，各種補助金等について効果や公益性等の観点から適宜見直し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37193</xdr:rowOff>
    </xdr:from>
    <xdr:to>
      <xdr:col>82</xdr:col>
      <xdr:colOff>107950</xdr:colOff>
      <xdr:row>41</xdr:row>
      <xdr:rowOff>102507</xdr:rowOff>
    </xdr:to>
    <xdr:cxnSp macro="">
      <xdr:nvCxnSpPr>
        <xdr:cNvPr id="307" name="直線コネクタ 306"/>
        <xdr:cNvCxnSpPr/>
      </xdr:nvCxnSpPr>
      <xdr:spPr>
        <a:xfrm flipV="1">
          <a:off x="16510000" y="5695043"/>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74584</xdr:rowOff>
    </xdr:from>
    <xdr:ext cx="762000" cy="259045"/>
    <xdr:sp macro="" textlink="">
      <xdr:nvSpPr>
        <xdr:cNvPr id="308" name="補助費等最小値テキスト"/>
        <xdr:cNvSpPr txBox="1"/>
      </xdr:nvSpPr>
      <xdr:spPr>
        <a:xfrm>
          <a:off x="16598900" y="7104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102507</xdr:rowOff>
    </xdr:from>
    <xdr:to>
      <xdr:col>82</xdr:col>
      <xdr:colOff>196850</xdr:colOff>
      <xdr:row>41</xdr:row>
      <xdr:rowOff>102507</xdr:rowOff>
    </xdr:to>
    <xdr:cxnSp macro="">
      <xdr:nvCxnSpPr>
        <xdr:cNvPr id="309" name="直線コネクタ 308"/>
        <xdr:cNvCxnSpPr/>
      </xdr:nvCxnSpPr>
      <xdr:spPr>
        <a:xfrm>
          <a:off x="16421100" y="7131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123570</xdr:rowOff>
    </xdr:from>
    <xdr:ext cx="762000" cy="259045"/>
    <xdr:sp macro="" textlink="">
      <xdr:nvSpPr>
        <xdr:cNvPr id="310" name="補助費等最大値テキスト"/>
        <xdr:cNvSpPr txBox="1"/>
      </xdr:nvSpPr>
      <xdr:spPr>
        <a:xfrm>
          <a:off x="16598900" y="5438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37193</xdr:rowOff>
    </xdr:from>
    <xdr:to>
      <xdr:col>82</xdr:col>
      <xdr:colOff>196850</xdr:colOff>
      <xdr:row>33</xdr:row>
      <xdr:rowOff>37193</xdr:rowOff>
    </xdr:to>
    <xdr:cxnSp macro="">
      <xdr:nvCxnSpPr>
        <xdr:cNvPr id="311" name="直線コネクタ 310"/>
        <xdr:cNvCxnSpPr/>
      </xdr:nvCxnSpPr>
      <xdr:spPr>
        <a:xfrm>
          <a:off x="16421100" y="569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50800</xdr:rowOff>
    </xdr:from>
    <xdr:to>
      <xdr:col>82</xdr:col>
      <xdr:colOff>107950</xdr:colOff>
      <xdr:row>38</xdr:row>
      <xdr:rowOff>61685</xdr:rowOff>
    </xdr:to>
    <xdr:cxnSp macro="">
      <xdr:nvCxnSpPr>
        <xdr:cNvPr id="312" name="直線コネクタ 311"/>
        <xdr:cNvCxnSpPr/>
      </xdr:nvCxnSpPr>
      <xdr:spPr>
        <a:xfrm>
          <a:off x="15671800" y="65659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54627</xdr:rowOff>
    </xdr:from>
    <xdr:ext cx="762000" cy="259045"/>
    <xdr:sp macro="" textlink="">
      <xdr:nvSpPr>
        <xdr:cNvPr id="313" name="補助費等平均値テキスト"/>
        <xdr:cNvSpPr txBox="1"/>
      </xdr:nvSpPr>
      <xdr:spPr>
        <a:xfrm>
          <a:off x="16598900" y="605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38100</xdr:rowOff>
    </xdr:from>
    <xdr:to>
      <xdr:col>82</xdr:col>
      <xdr:colOff>158750</xdr:colOff>
      <xdr:row>36</xdr:row>
      <xdr:rowOff>139700</xdr:rowOff>
    </xdr:to>
    <xdr:sp macro="" textlink="">
      <xdr:nvSpPr>
        <xdr:cNvPr id="314" name="フローチャート: 判断 313"/>
        <xdr:cNvSpPr/>
      </xdr:nvSpPr>
      <xdr:spPr>
        <a:xfrm>
          <a:off x="164592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50800</xdr:rowOff>
    </xdr:from>
    <xdr:to>
      <xdr:col>78</xdr:col>
      <xdr:colOff>69850</xdr:colOff>
      <xdr:row>38</xdr:row>
      <xdr:rowOff>50800</xdr:rowOff>
    </xdr:to>
    <xdr:cxnSp macro="">
      <xdr:nvCxnSpPr>
        <xdr:cNvPr id="315" name="直線コネクタ 314"/>
        <xdr:cNvCxnSpPr/>
      </xdr:nvCxnSpPr>
      <xdr:spPr>
        <a:xfrm>
          <a:off x="14782800" y="6565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133350</xdr:rowOff>
    </xdr:from>
    <xdr:to>
      <xdr:col>78</xdr:col>
      <xdr:colOff>120650</xdr:colOff>
      <xdr:row>36</xdr:row>
      <xdr:rowOff>63500</xdr:rowOff>
    </xdr:to>
    <xdr:sp macro="" textlink="">
      <xdr:nvSpPr>
        <xdr:cNvPr id="316" name="フローチャート: 判断 315"/>
        <xdr:cNvSpPr/>
      </xdr:nvSpPr>
      <xdr:spPr>
        <a:xfrm>
          <a:off x="15621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73677</xdr:rowOff>
    </xdr:from>
    <xdr:ext cx="736600" cy="259045"/>
    <xdr:sp macro="" textlink="">
      <xdr:nvSpPr>
        <xdr:cNvPr id="317" name="テキスト ボックス 316"/>
        <xdr:cNvSpPr txBox="1"/>
      </xdr:nvSpPr>
      <xdr:spPr>
        <a:xfrm>
          <a:off x="15290800" y="59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50800</xdr:rowOff>
    </xdr:from>
    <xdr:to>
      <xdr:col>73</xdr:col>
      <xdr:colOff>180975</xdr:colOff>
      <xdr:row>38</xdr:row>
      <xdr:rowOff>137885</xdr:rowOff>
    </xdr:to>
    <xdr:cxnSp macro="">
      <xdr:nvCxnSpPr>
        <xdr:cNvPr id="318" name="直線コネクタ 317"/>
        <xdr:cNvCxnSpPr/>
      </xdr:nvCxnSpPr>
      <xdr:spPr>
        <a:xfrm flipV="1">
          <a:off x="13893800" y="6565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100693</xdr:rowOff>
    </xdr:from>
    <xdr:to>
      <xdr:col>74</xdr:col>
      <xdr:colOff>31750</xdr:colOff>
      <xdr:row>36</xdr:row>
      <xdr:rowOff>30843</xdr:rowOff>
    </xdr:to>
    <xdr:sp macro="" textlink="">
      <xdr:nvSpPr>
        <xdr:cNvPr id="319" name="フローチャート: 判断 318"/>
        <xdr:cNvSpPr/>
      </xdr:nvSpPr>
      <xdr:spPr>
        <a:xfrm>
          <a:off x="14732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41020</xdr:rowOff>
    </xdr:from>
    <xdr:ext cx="762000" cy="259045"/>
    <xdr:sp macro="" textlink="">
      <xdr:nvSpPr>
        <xdr:cNvPr id="320" name="テキスト ボックス 319"/>
        <xdr:cNvSpPr txBox="1"/>
      </xdr:nvSpPr>
      <xdr:spPr>
        <a:xfrm>
          <a:off x="14401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83457</xdr:rowOff>
    </xdr:from>
    <xdr:to>
      <xdr:col>69</xdr:col>
      <xdr:colOff>92075</xdr:colOff>
      <xdr:row>38</xdr:row>
      <xdr:rowOff>137885</xdr:rowOff>
    </xdr:to>
    <xdr:cxnSp macro="">
      <xdr:nvCxnSpPr>
        <xdr:cNvPr id="321" name="直線コネクタ 320"/>
        <xdr:cNvCxnSpPr/>
      </xdr:nvCxnSpPr>
      <xdr:spPr>
        <a:xfrm>
          <a:off x="13004800" y="6598557"/>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111578</xdr:rowOff>
    </xdr:from>
    <xdr:to>
      <xdr:col>69</xdr:col>
      <xdr:colOff>142875</xdr:colOff>
      <xdr:row>36</xdr:row>
      <xdr:rowOff>41728</xdr:rowOff>
    </xdr:to>
    <xdr:sp macro="" textlink="">
      <xdr:nvSpPr>
        <xdr:cNvPr id="322" name="フローチャート: 判断 321"/>
        <xdr:cNvSpPr/>
      </xdr:nvSpPr>
      <xdr:spPr>
        <a:xfrm>
          <a:off x="13843000" y="611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51905</xdr:rowOff>
    </xdr:from>
    <xdr:ext cx="762000" cy="259045"/>
    <xdr:sp macro="" textlink="">
      <xdr:nvSpPr>
        <xdr:cNvPr id="323" name="テキスト ボックス 322"/>
        <xdr:cNvSpPr txBox="1"/>
      </xdr:nvSpPr>
      <xdr:spPr>
        <a:xfrm>
          <a:off x="13512800" y="588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4" name="フローチャート: 判断 323"/>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73677</xdr:rowOff>
    </xdr:from>
    <xdr:ext cx="762000" cy="259045"/>
    <xdr:sp macro="" textlink="">
      <xdr:nvSpPr>
        <xdr:cNvPr id="325" name="テキスト ボックス 324"/>
        <xdr:cNvSpPr txBox="1"/>
      </xdr:nvSpPr>
      <xdr:spPr>
        <a:xfrm>
          <a:off x="12623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10885</xdr:rowOff>
    </xdr:from>
    <xdr:to>
      <xdr:col>82</xdr:col>
      <xdr:colOff>158750</xdr:colOff>
      <xdr:row>38</xdr:row>
      <xdr:rowOff>112485</xdr:rowOff>
    </xdr:to>
    <xdr:sp macro="" textlink="">
      <xdr:nvSpPr>
        <xdr:cNvPr id="331" name="楕円 330"/>
        <xdr:cNvSpPr/>
      </xdr:nvSpPr>
      <xdr:spPr>
        <a:xfrm>
          <a:off x="164592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154412</xdr:rowOff>
    </xdr:from>
    <xdr:ext cx="762000" cy="259045"/>
    <xdr:sp macro="" textlink="">
      <xdr:nvSpPr>
        <xdr:cNvPr id="332" name="補助費等該当値テキスト"/>
        <xdr:cNvSpPr txBox="1"/>
      </xdr:nvSpPr>
      <xdr:spPr>
        <a:xfrm>
          <a:off x="16598900" y="649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0</xdr:rowOff>
    </xdr:from>
    <xdr:to>
      <xdr:col>78</xdr:col>
      <xdr:colOff>120650</xdr:colOff>
      <xdr:row>38</xdr:row>
      <xdr:rowOff>101600</xdr:rowOff>
    </xdr:to>
    <xdr:sp macro="" textlink="">
      <xdr:nvSpPr>
        <xdr:cNvPr id="333" name="楕円 332"/>
        <xdr:cNvSpPr/>
      </xdr:nvSpPr>
      <xdr:spPr>
        <a:xfrm>
          <a:off x="15621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86377</xdr:rowOff>
    </xdr:from>
    <xdr:ext cx="736600" cy="259045"/>
    <xdr:sp macro="" textlink="">
      <xdr:nvSpPr>
        <xdr:cNvPr id="334" name="テキスト ボックス 333"/>
        <xdr:cNvSpPr txBox="1"/>
      </xdr:nvSpPr>
      <xdr:spPr>
        <a:xfrm>
          <a:off x="15290800" y="660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0</xdr:rowOff>
    </xdr:from>
    <xdr:to>
      <xdr:col>74</xdr:col>
      <xdr:colOff>31750</xdr:colOff>
      <xdr:row>38</xdr:row>
      <xdr:rowOff>101600</xdr:rowOff>
    </xdr:to>
    <xdr:sp macro="" textlink="">
      <xdr:nvSpPr>
        <xdr:cNvPr id="335" name="楕円 334"/>
        <xdr:cNvSpPr/>
      </xdr:nvSpPr>
      <xdr:spPr>
        <a:xfrm>
          <a:off x="14732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86377</xdr:rowOff>
    </xdr:from>
    <xdr:ext cx="762000" cy="259045"/>
    <xdr:sp macro="" textlink="">
      <xdr:nvSpPr>
        <xdr:cNvPr id="336" name="テキスト ボックス 335"/>
        <xdr:cNvSpPr txBox="1"/>
      </xdr:nvSpPr>
      <xdr:spPr>
        <a:xfrm>
          <a:off x="14401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87085</xdr:rowOff>
    </xdr:from>
    <xdr:to>
      <xdr:col>69</xdr:col>
      <xdr:colOff>142875</xdr:colOff>
      <xdr:row>39</xdr:row>
      <xdr:rowOff>17235</xdr:rowOff>
    </xdr:to>
    <xdr:sp macro="" textlink="">
      <xdr:nvSpPr>
        <xdr:cNvPr id="337" name="楕円 336"/>
        <xdr:cNvSpPr/>
      </xdr:nvSpPr>
      <xdr:spPr>
        <a:xfrm>
          <a:off x="13843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2012</xdr:rowOff>
    </xdr:from>
    <xdr:ext cx="762000" cy="259045"/>
    <xdr:sp macro="" textlink="">
      <xdr:nvSpPr>
        <xdr:cNvPr id="338" name="テキスト ボックス 337"/>
        <xdr:cNvSpPr txBox="1"/>
      </xdr:nvSpPr>
      <xdr:spPr>
        <a:xfrm>
          <a:off x="13512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32657</xdr:rowOff>
    </xdr:from>
    <xdr:to>
      <xdr:col>65</xdr:col>
      <xdr:colOff>53975</xdr:colOff>
      <xdr:row>38</xdr:row>
      <xdr:rowOff>134257</xdr:rowOff>
    </xdr:to>
    <xdr:sp macro="" textlink="">
      <xdr:nvSpPr>
        <xdr:cNvPr id="339" name="楕円 338"/>
        <xdr:cNvSpPr/>
      </xdr:nvSpPr>
      <xdr:spPr>
        <a:xfrm>
          <a:off x="12954000" y="654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119034</xdr:rowOff>
    </xdr:from>
    <xdr:ext cx="762000" cy="259045"/>
    <xdr:sp macro="" textlink="">
      <xdr:nvSpPr>
        <xdr:cNvPr id="340" name="テキスト ボックス 339"/>
        <xdr:cNvSpPr txBox="1"/>
      </xdr:nvSpPr>
      <xdr:spPr>
        <a:xfrm>
          <a:off x="12623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前年度より償還金は増加しているものの，充当可能な特定財源が増になったうえ，経常一般財源の増もあり比率としては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た。当該年度の元金償還の範囲内で市債を発行する方針であるが，今後も統合校建設事業，佐和駅東西自由通路整備事業などの大型事業が続くことから，地方債残高の削減が難しい状況になりつつ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146050</xdr:rowOff>
    </xdr:to>
    <xdr:cxnSp macro="">
      <xdr:nvCxnSpPr>
        <xdr:cNvPr id="368" name="直線コネクタ 367"/>
        <xdr:cNvCxnSpPr/>
      </xdr:nvCxnSpPr>
      <xdr:spPr>
        <a:xfrm flipV="1">
          <a:off x="4826000" y="126466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118127</xdr:rowOff>
    </xdr:from>
    <xdr:ext cx="762000" cy="259045"/>
    <xdr:sp macro="" textlink="">
      <xdr:nvSpPr>
        <xdr:cNvPr id="369" name="公債費最小値テキスト"/>
        <xdr:cNvSpPr txBox="1"/>
      </xdr:nvSpPr>
      <xdr:spPr>
        <a:xfrm>
          <a:off x="4914900" y="1400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146050</xdr:rowOff>
    </xdr:from>
    <xdr:to>
      <xdr:col>24</xdr:col>
      <xdr:colOff>114300</xdr:colOff>
      <xdr:row>81</xdr:row>
      <xdr:rowOff>146050</xdr:rowOff>
    </xdr:to>
    <xdr:cxnSp macro="">
      <xdr:nvCxnSpPr>
        <xdr:cNvPr id="370" name="直線コネクタ 369"/>
        <xdr:cNvCxnSpPr/>
      </xdr:nvCxnSpPr>
      <xdr:spPr>
        <a:xfrm>
          <a:off x="4737100" y="14033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71" name="公債費最大値テキスト"/>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72" name="直線コネクタ 371"/>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81280</xdr:rowOff>
    </xdr:from>
    <xdr:to>
      <xdr:col>24</xdr:col>
      <xdr:colOff>25400</xdr:colOff>
      <xdr:row>78</xdr:row>
      <xdr:rowOff>119380</xdr:rowOff>
    </xdr:to>
    <xdr:cxnSp macro="">
      <xdr:nvCxnSpPr>
        <xdr:cNvPr id="373" name="直線コネクタ 372"/>
        <xdr:cNvCxnSpPr/>
      </xdr:nvCxnSpPr>
      <xdr:spPr>
        <a:xfrm flipV="1">
          <a:off x="3987800" y="13454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58438</xdr:rowOff>
    </xdr:from>
    <xdr:ext cx="762000" cy="259045"/>
    <xdr:sp macro="" textlink="">
      <xdr:nvSpPr>
        <xdr:cNvPr id="374" name="公債費平均値テキスト"/>
        <xdr:cNvSpPr txBox="1"/>
      </xdr:nvSpPr>
      <xdr:spPr>
        <a:xfrm>
          <a:off x="4914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35561</xdr:rowOff>
    </xdr:from>
    <xdr:to>
      <xdr:col>19</xdr:col>
      <xdr:colOff>187325</xdr:colOff>
      <xdr:row>78</xdr:row>
      <xdr:rowOff>119380</xdr:rowOff>
    </xdr:to>
    <xdr:cxnSp macro="">
      <xdr:nvCxnSpPr>
        <xdr:cNvPr id="376" name="直線コネクタ 375"/>
        <xdr:cNvCxnSpPr/>
      </xdr:nvCxnSpPr>
      <xdr:spPr>
        <a:xfrm>
          <a:off x="3098800" y="134086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72389</xdr:rowOff>
    </xdr:from>
    <xdr:to>
      <xdr:col>20</xdr:col>
      <xdr:colOff>38100</xdr:colOff>
      <xdr:row>78</xdr:row>
      <xdr:rowOff>2539</xdr:rowOff>
    </xdr:to>
    <xdr:sp macro="" textlink="">
      <xdr:nvSpPr>
        <xdr:cNvPr id="377" name="フローチャート: 判断 376"/>
        <xdr:cNvSpPr/>
      </xdr:nvSpPr>
      <xdr:spPr>
        <a:xfrm>
          <a:off x="3937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12716</xdr:rowOff>
    </xdr:from>
    <xdr:ext cx="736600" cy="259045"/>
    <xdr:sp macro="" textlink="">
      <xdr:nvSpPr>
        <xdr:cNvPr id="378" name="テキスト ボックス 377"/>
        <xdr:cNvSpPr txBox="1"/>
      </xdr:nvSpPr>
      <xdr:spPr>
        <a:xfrm>
          <a:off x="3606800" y="1304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96520</xdr:rowOff>
    </xdr:to>
    <xdr:cxnSp macro="">
      <xdr:nvCxnSpPr>
        <xdr:cNvPr id="379" name="直線コネクタ 378"/>
        <xdr:cNvCxnSpPr/>
      </xdr:nvCxnSpPr>
      <xdr:spPr>
        <a:xfrm flipV="1">
          <a:off x="2209800" y="134086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102870</xdr:rowOff>
    </xdr:from>
    <xdr:to>
      <xdr:col>15</xdr:col>
      <xdr:colOff>149225</xdr:colOff>
      <xdr:row>78</xdr:row>
      <xdr:rowOff>33020</xdr:rowOff>
    </xdr:to>
    <xdr:sp macro="" textlink="">
      <xdr:nvSpPr>
        <xdr:cNvPr id="380" name="フローチャート: 判断 379"/>
        <xdr:cNvSpPr/>
      </xdr:nvSpPr>
      <xdr:spPr>
        <a:xfrm>
          <a:off x="3048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43197</xdr:rowOff>
    </xdr:from>
    <xdr:ext cx="762000" cy="259045"/>
    <xdr:sp macro="" textlink="">
      <xdr:nvSpPr>
        <xdr:cNvPr id="381" name="テキスト ボックス 380"/>
        <xdr:cNvSpPr txBox="1"/>
      </xdr:nvSpPr>
      <xdr:spPr>
        <a:xfrm>
          <a:off x="2717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73661</xdr:rowOff>
    </xdr:from>
    <xdr:to>
      <xdr:col>11</xdr:col>
      <xdr:colOff>9525</xdr:colOff>
      <xdr:row>78</xdr:row>
      <xdr:rowOff>96520</xdr:rowOff>
    </xdr:to>
    <xdr:cxnSp macro="">
      <xdr:nvCxnSpPr>
        <xdr:cNvPr id="382" name="直線コネクタ 381"/>
        <xdr:cNvCxnSpPr/>
      </xdr:nvCxnSpPr>
      <xdr:spPr>
        <a:xfrm>
          <a:off x="1320800" y="134467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83" name="フローチャート: 判断 382"/>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66057</xdr:rowOff>
    </xdr:from>
    <xdr:ext cx="762000" cy="259045"/>
    <xdr:sp macro="" textlink="">
      <xdr:nvSpPr>
        <xdr:cNvPr id="384" name="テキスト ボックス 383"/>
        <xdr:cNvSpPr txBox="1"/>
      </xdr:nvSpPr>
      <xdr:spPr>
        <a:xfrm>
          <a:off x="1828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5" name="フローチャート: 判断 384"/>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5097</xdr:rowOff>
    </xdr:from>
    <xdr:ext cx="762000" cy="259045"/>
    <xdr:sp macro="" textlink="">
      <xdr:nvSpPr>
        <xdr:cNvPr id="386" name="テキスト ボックス 385"/>
        <xdr:cNvSpPr txBox="1"/>
      </xdr:nvSpPr>
      <xdr:spPr>
        <a:xfrm>
          <a:off x="939800" y="1303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30480</xdr:rowOff>
    </xdr:from>
    <xdr:to>
      <xdr:col>24</xdr:col>
      <xdr:colOff>76200</xdr:colOff>
      <xdr:row>78</xdr:row>
      <xdr:rowOff>132080</xdr:rowOff>
    </xdr:to>
    <xdr:sp macro="" textlink="">
      <xdr:nvSpPr>
        <xdr:cNvPr id="392" name="楕円 391"/>
        <xdr:cNvSpPr/>
      </xdr:nvSpPr>
      <xdr:spPr>
        <a:xfrm>
          <a:off x="4775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2557</xdr:rowOff>
    </xdr:from>
    <xdr:ext cx="762000" cy="259045"/>
    <xdr:sp macro="" textlink="">
      <xdr:nvSpPr>
        <xdr:cNvPr id="393" name="公債費該当値テキスト"/>
        <xdr:cNvSpPr txBox="1"/>
      </xdr:nvSpPr>
      <xdr:spPr>
        <a:xfrm>
          <a:off x="4914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68580</xdr:rowOff>
    </xdr:from>
    <xdr:to>
      <xdr:col>20</xdr:col>
      <xdr:colOff>38100</xdr:colOff>
      <xdr:row>78</xdr:row>
      <xdr:rowOff>170180</xdr:rowOff>
    </xdr:to>
    <xdr:sp macro="" textlink="">
      <xdr:nvSpPr>
        <xdr:cNvPr id="394" name="楕円 393"/>
        <xdr:cNvSpPr/>
      </xdr:nvSpPr>
      <xdr:spPr>
        <a:xfrm>
          <a:off x="3937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154957</xdr:rowOff>
    </xdr:from>
    <xdr:ext cx="736600" cy="259045"/>
    <xdr:sp macro="" textlink="">
      <xdr:nvSpPr>
        <xdr:cNvPr id="395" name="テキスト ボックス 394"/>
        <xdr:cNvSpPr txBox="1"/>
      </xdr:nvSpPr>
      <xdr:spPr>
        <a:xfrm>
          <a:off x="3606800" y="1352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156211</xdr:rowOff>
    </xdr:from>
    <xdr:to>
      <xdr:col>15</xdr:col>
      <xdr:colOff>149225</xdr:colOff>
      <xdr:row>78</xdr:row>
      <xdr:rowOff>86361</xdr:rowOff>
    </xdr:to>
    <xdr:sp macro="" textlink="">
      <xdr:nvSpPr>
        <xdr:cNvPr id="396" name="楕円 395"/>
        <xdr:cNvSpPr/>
      </xdr:nvSpPr>
      <xdr:spPr>
        <a:xfrm>
          <a:off x="3048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97" name="テキスト ボックス 396"/>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45720</xdr:rowOff>
    </xdr:from>
    <xdr:to>
      <xdr:col>11</xdr:col>
      <xdr:colOff>60325</xdr:colOff>
      <xdr:row>78</xdr:row>
      <xdr:rowOff>147320</xdr:rowOff>
    </xdr:to>
    <xdr:sp macro="" textlink="">
      <xdr:nvSpPr>
        <xdr:cNvPr id="398" name="楕円 397"/>
        <xdr:cNvSpPr/>
      </xdr:nvSpPr>
      <xdr:spPr>
        <a:xfrm>
          <a:off x="2159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132097</xdr:rowOff>
    </xdr:from>
    <xdr:ext cx="762000" cy="259045"/>
    <xdr:sp macro="" textlink="">
      <xdr:nvSpPr>
        <xdr:cNvPr id="399" name="テキスト ボックス 398"/>
        <xdr:cNvSpPr txBox="1"/>
      </xdr:nvSpPr>
      <xdr:spPr>
        <a:xfrm>
          <a:off x="1828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22861</xdr:rowOff>
    </xdr:from>
    <xdr:to>
      <xdr:col>6</xdr:col>
      <xdr:colOff>171450</xdr:colOff>
      <xdr:row>78</xdr:row>
      <xdr:rowOff>124461</xdr:rowOff>
    </xdr:to>
    <xdr:sp macro="" textlink="">
      <xdr:nvSpPr>
        <xdr:cNvPr id="400" name="楕円 399"/>
        <xdr:cNvSpPr/>
      </xdr:nvSpPr>
      <xdr:spPr>
        <a:xfrm>
          <a:off x="1270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109238</xdr:rowOff>
    </xdr:from>
    <xdr:ext cx="762000" cy="259045"/>
    <xdr:sp macro="" textlink="">
      <xdr:nvSpPr>
        <xdr:cNvPr id="401" name="テキスト ボックス 400"/>
        <xdr:cNvSpPr txBox="1"/>
      </xdr:nvSpPr>
      <xdr:spPr>
        <a:xfrm>
          <a:off x="939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前年度より</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ポイント上昇し，類似団体平均も</a:t>
          </a:r>
          <a:r>
            <a:rPr kumimoji="1" lang="en-US" altLang="ja-JP" sz="1200">
              <a:latin typeface="ＭＳ Ｐゴシック" panose="020B0600070205080204" pitchFamily="50" charset="-128"/>
              <a:ea typeface="ＭＳ Ｐゴシック" panose="020B0600070205080204" pitchFamily="50" charset="-128"/>
            </a:rPr>
            <a:t>5</a:t>
          </a:r>
          <a:r>
            <a:rPr kumimoji="1" lang="ja-JP" altLang="en-US" sz="1200">
              <a:latin typeface="ＭＳ Ｐゴシック" panose="020B0600070205080204" pitchFamily="50" charset="-128"/>
              <a:ea typeface="ＭＳ Ｐゴシック" panose="020B0600070205080204" pitchFamily="50" charset="-128"/>
            </a:rPr>
            <a:t>ポイント上回っている。人件費や物件費，補助費等，扶助費は前年度との比較において横ばいもしくは小幅な変動に留まっていることから，その他に含まれる公営企業への繰出金が影響しているとみられる。下水道事業への負担のほか，国民健康保険事業の広域化やコロナ禍の医療・介護への影響等，特に医療福祉関連の事業については経費の増減が不透明となっており，先を見通すのは困難な状況である。</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159004</xdr:rowOff>
    </xdr:from>
    <xdr:to>
      <xdr:col>82</xdr:col>
      <xdr:colOff>107950</xdr:colOff>
      <xdr:row>82</xdr:row>
      <xdr:rowOff>8128</xdr:rowOff>
    </xdr:to>
    <xdr:cxnSp macro="">
      <xdr:nvCxnSpPr>
        <xdr:cNvPr id="427" name="直線コネクタ 426"/>
        <xdr:cNvCxnSpPr/>
      </xdr:nvCxnSpPr>
      <xdr:spPr>
        <a:xfrm flipV="1">
          <a:off x="16510000" y="12503404"/>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151655</xdr:rowOff>
    </xdr:from>
    <xdr:ext cx="762000" cy="259045"/>
    <xdr:sp macro="" textlink="">
      <xdr:nvSpPr>
        <xdr:cNvPr id="428" name="公債費以外最小値テキスト"/>
        <xdr:cNvSpPr txBox="1"/>
      </xdr:nvSpPr>
      <xdr:spPr>
        <a:xfrm>
          <a:off x="16598900" y="1403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8128</xdr:rowOff>
    </xdr:from>
    <xdr:to>
      <xdr:col>82</xdr:col>
      <xdr:colOff>196850</xdr:colOff>
      <xdr:row>82</xdr:row>
      <xdr:rowOff>8128</xdr:rowOff>
    </xdr:to>
    <xdr:cxnSp macro="">
      <xdr:nvCxnSpPr>
        <xdr:cNvPr id="429" name="直線コネクタ 428"/>
        <xdr:cNvCxnSpPr/>
      </xdr:nvCxnSpPr>
      <xdr:spPr>
        <a:xfrm>
          <a:off x="16421100" y="14067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73931</xdr:rowOff>
    </xdr:from>
    <xdr:ext cx="762000" cy="259045"/>
    <xdr:sp macro="" textlink="">
      <xdr:nvSpPr>
        <xdr:cNvPr id="430" name="公債費以外最大値テキスト"/>
        <xdr:cNvSpPr txBox="1"/>
      </xdr:nvSpPr>
      <xdr:spPr>
        <a:xfrm>
          <a:off x="16598900" y="1224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159004</xdr:rowOff>
    </xdr:from>
    <xdr:to>
      <xdr:col>82</xdr:col>
      <xdr:colOff>196850</xdr:colOff>
      <xdr:row>72</xdr:row>
      <xdr:rowOff>159004</xdr:rowOff>
    </xdr:to>
    <xdr:cxnSp macro="">
      <xdr:nvCxnSpPr>
        <xdr:cNvPr id="431" name="直線コネクタ 430"/>
        <xdr:cNvCxnSpPr/>
      </xdr:nvCxnSpPr>
      <xdr:spPr>
        <a:xfrm>
          <a:off x="16421100" y="1250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58420</xdr:rowOff>
    </xdr:from>
    <xdr:to>
      <xdr:col>82</xdr:col>
      <xdr:colOff>107950</xdr:colOff>
      <xdr:row>80</xdr:row>
      <xdr:rowOff>140715</xdr:rowOff>
    </xdr:to>
    <xdr:cxnSp macro="">
      <xdr:nvCxnSpPr>
        <xdr:cNvPr id="432" name="直線コネクタ 431"/>
        <xdr:cNvCxnSpPr/>
      </xdr:nvCxnSpPr>
      <xdr:spPr>
        <a:xfrm>
          <a:off x="15671800" y="13774420"/>
          <a:ext cx="8382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163592</xdr:rowOff>
    </xdr:from>
    <xdr:ext cx="762000" cy="259045"/>
    <xdr:sp macro="" textlink="">
      <xdr:nvSpPr>
        <xdr:cNvPr id="433" name="公債費以外平均値テキスト"/>
        <xdr:cNvSpPr txBox="1"/>
      </xdr:nvSpPr>
      <xdr:spPr>
        <a:xfrm>
          <a:off x="16598900" y="13193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147065</xdr:rowOff>
    </xdr:from>
    <xdr:to>
      <xdr:col>82</xdr:col>
      <xdr:colOff>158750</xdr:colOff>
      <xdr:row>78</xdr:row>
      <xdr:rowOff>77215</xdr:rowOff>
    </xdr:to>
    <xdr:sp macro="" textlink="">
      <xdr:nvSpPr>
        <xdr:cNvPr id="434" name="フローチャート: 判断 433"/>
        <xdr:cNvSpPr/>
      </xdr:nvSpPr>
      <xdr:spPr>
        <a:xfrm>
          <a:off x="164592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133858</xdr:rowOff>
    </xdr:from>
    <xdr:to>
      <xdr:col>78</xdr:col>
      <xdr:colOff>69850</xdr:colOff>
      <xdr:row>80</xdr:row>
      <xdr:rowOff>58420</xdr:rowOff>
    </xdr:to>
    <xdr:cxnSp macro="">
      <xdr:nvCxnSpPr>
        <xdr:cNvPr id="435" name="直線コネクタ 434"/>
        <xdr:cNvCxnSpPr/>
      </xdr:nvCxnSpPr>
      <xdr:spPr>
        <a:xfrm>
          <a:off x="14782800" y="13335508"/>
          <a:ext cx="889000" cy="43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6" name="フローチャート: 判断 435"/>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7" name="テキスト ボックス 436"/>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133858</xdr:rowOff>
    </xdr:from>
    <xdr:to>
      <xdr:col>73</xdr:col>
      <xdr:colOff>180975</xdr:colOff>
      <xdr:row>79</xdr:row>
      <xdr:rowOff>56135</xdr:rowOff>
    </xdr:to>
    <xdr:cxnSp macro="">
      <xdr:nvCxnSpPr>
        <xdr:cNvPr id="438" name="直線コネクタ 437"/>
        <xdr:cNvCxnSpPr/>
      </xdr:nvCxnSpPr>
      <xdr:spPr>
        <a:xfrm flipV="1">
          <a:off x="13893800" y="13335508"/>
          <a:ext cx="889000" cy="26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101346</xdr:rowOff>
    </xdr:from>
    <xdr:to>
      <xdr:col>74</xdr:col>
      <xdr:colOff>31750</xdr:colOff>
      <xdr:row>78</xdr:row>
      <xdr:rowOff>31496</xdr:rowOff>
    </xdr:to>
    <xdr:sp macro="" textlink="">
      <xdr:nvSpPr>
        <xdr:cNvPr id="439" name="フローチャート: 判断 438"/>
        <xdr:cNvSpPr/>
      </xdr:nvSpPr>
      <xdr:spPr>
        <a:xfrm>
          <a:off x="14732000" y="1330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16273</xdr:rowOff>
    </xdr:from>
    <xdr:ext cx="762000" cy="259045"/>
    <xdr:sp macro="" textlink="">
      <xdr:nvSpPr>
        <xdr:cNvPr id="440" name="テキスト ボックス 439"/>
        <xdr:cNvSpPr txBox="1"/>
      </xdr:nvSpPr>
      <xdr:spPr>
        <a:xfrm>
          <a:off x="14401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78994</xdr:rowOff>
    </xdr:from>
    <xdr:to>
      <xdr:col>69</xdr:col>
      <xdr:colOff>92075</xdr:colOff>
      <xdr:row>79</xdr:row>
      <xdr:rowOff>56135</xdr:rowOff>
    </xdr:to>
    <xdr:cxnSp macro="">
      <xdr:nvCxnSpPr>
        <xdr:cNvPr id="441" name="直線コネクタ 440"/>
        <xdr:cNvCxnSpPr/>
      </xdr:nvCxnSpPr>
      <xdr:spPr>
        <a:xfrm>
          <a:off x="13004800" y="13280644"/>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42" name="フローチャート: 判断 441"/>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43" name="テキスト ボックス 442"/>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44" name="フローチャート: 判断 443"/>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45" name="テキスト ボックス 444"/>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89915</xdr:rowOff>
    </xdr:from>
    <xdr:to>
      <xdr:col>82</xdr:col>
      <xdr:colOff>158750</xdr:colOff>
      <xdr:row>81</xdr:row>
      <xdr:rowOff>20065</xdr:rowOff>
    </xdr:to>
    <xdr:sp macro="" textlink="">
      <xdr:nvSpPr>
        <xdr:cNvPr id="451" name="楕円 450"/>
        <xdr:cNvSpPr/>
      </xdr:nvSpPr>
      <xdr:spPr>
        <a:xfrm>
          <a:off x="16459200" y="1380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61992</xdr:rowOff>
    </xdr:from>
    <xdr:ext cx="762000" cy="259045"/>
    <xdr:sp macro="" textlink="">
      <xdr:nvSpPr>
        <xdr:cNvPr id="452" name="公債費以外該当値テキスト"/>
        <xdr:cNvSpPr txBox="1"/>
      </xdr:nvSpPr>
      <xdr:spPr>
        <a:xfrm>
          <a:off x="16598900" y="1377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7620</xdr:rowOff>
    </xdr:from>
    <xdr:to>
      <xdr:col>78</xdr:col>
      <xdr:colOff>120650</xdr:colOff>
      <xdr:row>80</xdr:row>
      <xdr:rowOff>109220</xdr:rowOff>
    </xdr:to>
    <xdr:sp macro="" textlink="">
      <xdr:nvSpPr>
        <xdr:cNvPr id="453" name="楕円 452"/>
        <xdr:cNvSpPr/>
      </xdr:nvSpPr>
      <xdr:spPr>
        <a:xfrm>
          <a:off x="15621000" y="1372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93997</xdr:rowOff>
    </xdr:from>
    <xdr:ext cx="736600" cy="259045"/>
    <xdr:sp macro="" textlink="">
      <xdr:nvSpPr>
        <xdr:cNvPr id="454" name="テキスト ボックス 453"/>
        <xdr:cNvSpPr txBox="1"/>
      </xdr:nvSpPr>
      <xdr:spPr>
        <a:xfrm>
          <a:off x="15290800" y="1380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83058</xdr:rowOff>
    </xdr:from>
    <xdr:to>
      <xdr:col>74</xdr:col>
      <xdr:colOff>31750</xdr:colOff>
      <xdr:row>78</xdr:row>
      <xdr:rowOff>13208</xdr:rowOff>
    </xdr:to>
    <xdr:sp macro="" textlink="">
      <xdr:nvSpPr>
        <xdr:cNvPr id="455" name="楕円 454"/>
        <xdr:cNvSpPr/>
      </xdr:nvSpPr>
      <xdr:spPr>
        <a:xfrm>
          <a:off x="14732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56" name="テキスト ボックス 455"/>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5335</xdr:rowOff>
    </xdr:from>
    <xdr:to>
      <xdr:col>69</xdr:col>
      <xdr:colOff>142875</xdr:colOff>
      <xdr:row>79</xdr:row>
      <xdr:rowOff>106935</xdr:rowOff>
    </xdr:to>
    <xdr:sp macro="" textlink="">
      <xdr:nvSpPr>
        <xdr:cNvPr id="457" name="楕円 456"/>
        <xdr:cNvSpPr/>
      </xdr:nvSpPr>
      <xdr:spPr>
        <a:xfrm>
          <a:off x="13843000" y="1354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91712</xdr:rowOff>
    </xdr:from>
    <xdr:ext cx="762000" cy="259045"/>
    <xdr:sp macro="" textlink="">
      <xdr:nvSpPr>
        <xdr:cNvPr id="458" name="テキスト ボックス 457"/>
        <xdr:cNvSpPr txBox="1"/>
      </xdr:nvSpPr>
      <xdr:spPr>
        <a:xfrm>
          <a:off x="13512800" y="1363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59" name="楕円 458"/>
        <xdr:cNvSpPr/>
      </xdr:nvSpPr>
      <xdr:spPr>
        <a:xfrm>
          <a:off x="12954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60" name="テキスト ボックス 459"/>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茨城県ひたちなか市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79939</xdr:rowOff>
    </xdr:from>
    <xdr:to>
      <xdr:col>29</xdr:col>
      <xdr:colOff>127000</xdr:colOff>
      <xdr:row>18</xdr:row>
      <xdr:rowOff>150759</xdr:rowOff>
    </xdr:to>
    <xdr:cxnSp macro="">
      <xdr:nvCxnSpPr>
        <xdr:cNvPr id="43" name="直線コネクタ 42"/>
        <xdr:cNvCxnSpPr/>
      </xdr:nvCxnSpPr>
      <xdr:spPr bwMode="auto">
        <a:xfrm flipV="1">
          <a:off x="5651500" y="2184964"/>
          <a:ext cx="0" cy="10995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122836</xdr:rowOff>
    </xdr:from>
    <xdr:ext cx="762000" cy="259045"/>
    <xdr:sp macro="" textlink="">
      <xdr:nvSpPr>
        <xdr:cNvPr id="44" name="人口1人当たり決算額の推移最小値テキスト130"/>
        <xdr:cNvSpPr txBox="1"/>
      </xdr:nvSpPr>
      <xdr:spPr>
        <a:xfrm>
          <a:off x="5740400" y="3256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150759</xdr:rowOff>
    </xdr:from>
    <xdr:to>
      <xdr:col>30</xdr:col>
      <xdr:colOff>25400</xdr:colOff>
      <xdr:row>18</xdr:row>
      <xdr:rowOff>150759</xdr:rowOff>
    </xdr:to>
    <xdr:cxnSp macro="">
      <xdr:nvCxnSpPr>
        <xdr:cNvPr id="45" name="直線コネクタ 44"/>
        <xdr:cNvCxnSpPr/>
      </xdr:nvCxnSpPr>
      <xdr:spPr bwMode="auto">
        <a:xfrm>
          <a:off x="5562600" y="32844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166316</xdr:rowOff>
    </xdr:from>
    <xdr:ext cx="762000" cy="259045"/>
    <xdr:sp macro="" textlink="">
      <xdr:nvSpPr>
        <xdr:cNvPr id="46" name="人口1人当たり決算額の推移最大値テキスト130"/>
        <xdr:cNvSpPr txBox="1"/>
      </xdr:nvSpPr>
      <xdr:spPr>
        <a:xfrm>
          <a:off x="5740400" y="1928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79939</xdr:rowOff>
    </xdr:from>
    <xdr:to>
      <xdr:col>30</xdr:col>
      <xdr:colOff>25400</xdr:colOff>
      <xdr:row>12</xdr:row>
      <xdr:rowOff>79939</xdr:rowOff>
    </xdr:to>
    <xdr:cxnSp macro="">
      <xdr:nvCxnSpPr>
        <xdr:cNvPr id="47" name="直線コネクタ 46"/>
        <xdr:cNvCxnSpPr/>
      </xdr:nvCxnSpPr>
      <xdr:spPr bwMode="auto">
        <a:xfrm>
          <a:off x="5562600" y="21849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35499</xdr:rowOff>
    </xdr:from>
    <xdr:to>
      <xdr:col>29</xdr:col>
      <xdr:colOff>127000</xdr:colOff>
      <xdr:row>18</xdr:row>
      <xdr:rowOff>161823</xdr:rowOff>
    </xdr:to>
    <xdr:cxnSp macro="">
      <xdr:nvCxnSpPr>
        <xdr:cNvPr id="48" name="直線コネクタ 47"/>
        <xdr:cNvCxnSpPr/>
      </xdr:nvCxnSpPr>
      <xdr:spPr bwMode="auto">
        <a:xfrm flipV="1">
          <a:off x="5003800" y="3169224"/>
          <a:ext cx="647700" cy="1263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105010</xdr:rowOff>
    </xdr:from>
    <xdr:ext cx="762000" cy="259045"/>
    <xdr:sp macro="" textlink="">
      <xdr:nvSpPr>
        <xdr:cNvPr id="49" name="人口1人当たり決算額の推移平均値テキスト130"/>
        <xdr:cNvSpPr txBox="1"/>
      </xdr:nvSpPr>
      <xdr:spPr>
        <a:xfrm>
          <a:off x="5740400" y="2552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88483</xdr:rowOff>
    </xdr:from>
    <xdr:to>
      <xdr:col>29</xdr:col>
      <xdr:colOff>177800</xdr:colOff>
      <xdr:row>16</xdr:row>
      <xdr:rowOff>18633</xdr:rowOff>
    </xdr:to>
    <xdr:sp macro="" textlink="">
      <xdr:nvSpPr>
        <xdr:cNvPr id="50" name="フローチャート: 判断 49"/>
        <xdr:cNvSpPr/>
      </xdr:nvSpPr>
      <xdr:spPr bwMode="auto">
        <a:xfrm>
          <a:off x="5600700" y="270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161823</xdr:rowOff>
    </xdr:from>
    <xdr:to>
      <xdr:col>26</xdr:col>
      <xdr:colOff>50800</xdr:colOff>
      <xdr:row>19</xdr:row>
      <xdr:rowOff>100010</xdr:rowOff>
    </xdr:to>
    <xdr:cxnSp macro="">
      <xdr:nvCxnSpPr>
        <xdr:cNvPr id="51" name="直線コネクタ 50"/>
        <xdr:cNvCxnSpPr/>
      </xdr:nvCxnSpPr>
      <xdr:spPr bwMode="auto">
        <a:xfrm flipV="1">
          <a:off x="4305300" y="3295548"/>
          <a:ext cx="698500" cy="109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130592</xdr:rowOff>
    </xdr:from>
    <xdr:to>
      <xdr:col>26</xdr:col>
      <xdr:colOff>101600</xdr:colOff>
      <xdr:row>16</xdr:row>
      <xdr:rowOff>60742</xdr:rowOff>
    </xdr:to>
    <xdr:sp macro="" textlink="">
      <xdr:nvSpPr>
        <xdr:cNvPr id="52" name="フローチャート: 判断 51"/>
        <xdr:cNvSpPr/>
      </xdr:nvSpPr>
      <xdr:spPr bwMode="auto">
        <a:xfrm>
          <a:off x="4953000" y="2749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70919</xdr:rowOff>
    </xdr:from>
    <xdr:ext cx="736600" cy="259045"/>
    <xdr:sp macro="" textlink="">
      <xdr:nvSpPr>
        <xdr:cNvPr id="53" name="テキスト ボックス 52"/>
        <xdr:cNvSpPr txBox="1"/>
      </xdr:nvSpPr>
      <xdr:spPr>
        <a:xfrm>
          <a:off x="4622800" y="2518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100010</xdr:rowOff>
    </xdr:from>
    <xdr:to>
      <xdr:col>22</xdr:col>
      <xdr:colOff>114300</xdr:colOff>
      <xdr:row>20</xdr:row>
      <xdr:rowOff>51455</xdr:rowOff>
    </xdr:to>
    <xdr:cxnSp macro="">
      <xdr:nvCxnSpPr>
        <xdr:cNvPr id="54" name="直線コネクタ 53"/>
        <xdr:cNvCxnSpPr/>
      </xdr:nvCxnSpPr>
      <xdr:spPr bwMode="auto">
        <a:xfrm flipV="1">
          <a:off x="3606800" y="3405185"/>
          <a:ext cx="698500" cy="1228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143942</xdr:rowOff>
    </xdr:from>
    <xdr:to>
      <xdr:col>22</xdr:col>
      <xdr:colOff>165100</xdr:colOff>
      <xdr:row>16</xdr:row>
      <xdr:rowOff>74092</xdr:rowOff>
    </xdr:to>
    <xdr:sp macro="" textlink="">
      <xdr:nvSpPr>
        <xdr:cNvPr id="55" name="フローチャート: 判断 54"/>
        <xdr:cNvSpPr/>
      </xdr:nvSpPr>
      <xdr:spPr bwMode="auto">
        <a:xfrm>
          <a:off x="4254500" y="2763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84269</xdr:rowOff>
    </xdr:from>
    <xdr:ext cx="762000" cy="259045"/>
    <xdr:sp macro="" textlink="">
      <xdr:nvSpPr>
        <xdr:cNvPr id="56" name="テキスト ボックス 55"/>
        <xdr:cNvSpPr txBox="1"/>
      </xdr:nvSpPr>
      <xdr:spPr>
        <a:xfrm>
          <a:off x="3924300" y="253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38334</xdr:rowOff>
    </xdr:from>
    <xdr:to>
      <xdr:col>18</xdr:col>
      <xdr:colOff>177800</xdr:colOff>
      <xdr:row>20</xdr:row>
      <xdr:rowOff>51455</xdr:rowOff>
    </xdr:to>
    <xdr:cxnSp macro="">
      <xdr:nvCxnSpPr>
        <xdr:cNvPr id="57" name="直線コネクタ 56"/>
        <xdr:cNvCxnSpPr/>
      </xdr:nvCxnSpPr>
      <xdr:spPr bwMode="auto">
        <a:xfrm>
          <a:off x="2908300" y="3514959"/>
          <a:ext cx="698500" cy="131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10759</xdr:rowOff>
    </xdr:from>
    <xdr:to>
      <xdr:col>19</xdr:col>
      <xdr:colOff>38100</xdr:colOff>
      <xdr:row>16</xdr:row>
      <xdr:rowOff>112359</xdr:rowOff>
    </xdr:to>
    <xdr:sp macro="" textlink="">
      <xdr:nvSpPr>
        <xdr:cNvPr id="58" name="フローチャート: 判断 57"/>
        <xdr:cNvSpPr/>
      </xdr:nvSpPr>
      <xdr:spPr bwMode="auto">
        <a:xfrm>
          <a:off x="3556000" y="28015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122536</xdr:rowOff>
    </xdr:from>
    <xdr:ext cx="762000" cy="259045"/>
    <xdr:sp macro="" textlink="">
      <xdr:nvSpPr>
        <xdr:cNvPr id="59" name="テキスト ボックス 58"/>
        <xdr:cNvSpPr txBox="1"/>
      </xdr:nvSpPr>
      <xdr:spPr>
        <a:xfrm>
          <a:off x="3225800" y="2570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164379</xdr:rowOff>
    </xdr:from>
    <xdr:to>
      <xdr:col>15</xdr:col>
      <xdr:colOff>101600</xdr:colOff>
      <xdr:row>16</xdr:row>
      <xdr:rowOff>94529</xdr:rowOff>
    </xdr:to>
    <xdr:sp macro="" textlink="">
      <xdr:nvSpPr>
        <xdr:cNvPr id="60" name="フローチャート: 判断 59"/>
        <xdr:cNvSpPr/>
      </xdr:nvSpPr>
      <xdr:spPr bwMode="auto">
        <a:xfrm>
          <a:off x="2857500" y="27837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104706</xdr:rowOff>
    </xdr:from>
    <xdr:ext cx="762000" cy="259045"/>
    <xdr:sp macro="" textlink="">
      <xdr:nvSpPr>
        <xdr:cNvPr id="61" name="テキスト ボックス 60"/>
        <xdr:cNvSpPr txBox="1"/>
      </xdr:nvSpPr>
      <xdr:spPr>
        <a:xfrm>
          <a:off x="2527300" y="255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156149</xdr:rowOff>
    </xdr:from>
    <xdr:to>
      <xdr:col>29</xdr:col>
      <xdr:colOff>177800</xdr:colOff>
      <xdr:row>18</xdr:row>
      <xdr:rowOff>86299</xdr:rowOff>
    </xdr:to>
    <xdr:sp macro="" textlink="">
      <xdr:nvSpPr>
        <xdr:cNvPr id="67" name="楕円 66"/>
        <xdr:cNvSpPr/>
      </xdr:nvSpPr>
      <xdr:spPr bwMode="auto">
        <a:xfrm>
          <a:off x="5600700" y="31184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64726</xdr:rowOff>
    </xdr:from>
    <xdr:ext cx="762000" cy="259045"/>
    <xdr:sp macro="" textlink="">
      <xdr:nvSpPr>
        <xdr:cNvPr id="68" name="人口1人当たり決算額の推移該当値テキスト130"/>
        <xdr:cNvSpPr txBox="1"/>
      </xdr:nvSpPr>
      <xdr:spPr>
        <a:xfrm>
          <a:off x="5740400" y="3027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111023</xdr:rowOff>
    </xdr:from>
    <xdr:to>
      <xdr:col>26</xdr:col>
      <xdr:colOff>101600</xdr:colOff>
      <xdr:row>19</xdr:row>
      <xdr:rowOff>41173</xdr:rowOff>
    </xdr:to>
    <xdr:sp macro="" textlink="">
      <xdr:nvSpPr>
        <xdr:cNvPr id="69" name="楕円 68"/>
        <xdr:cNvSpPr/>
      </xdr:nvSpPr>
      <xdr:spPr bwMode="auto">
        <a:xfrm>
          <a:off x="4953000" y="3244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25950</xdr:rowOff>
    </xdr:from>
    <xdr:ext cx="736600" cy="259045"/>
    <xdr:sp macro="" textlink="">
      <xdr:nvSpPr>
        <xdr:cNvPr id="70" name="テキスト ボックス 69"/>
        <xdr:cNvSpPr txBox="1"/>
      </xdr:nvSpPr>
      <xdr:spPr>
        <a:xfrm>
          <a:off x="4622800" y="333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49210</xdr:rowOff>
    </xdr:from>
    <xdr:to>
      <xdr:col>22</xdr:col>
      <xdr:colOff>165100</xdr:colOff>
      <xdr:row>19</xdr:row>
      <xdr:rowOff>150810</xdr:rowOff>
    </xdr:to>
    <xdr:sp macro="" textlink="">
      <xdr:nvSpPr>
        <xdr:cNvPr id="71" name="楕円 70"/>
        <xdr:cNvSpPr/>
      </xdr:nvSpPr>
      <xdr:spPr bwMode="auto">
        <a:xfrm>
          <a:off x="4254500" y="3354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135587</xdr:rowOff>
    </xdr:from>
    <xdr:ext cx="762000" cy="259045"/>
    <xdr:sp macro="" textlink="">
      <xdr:nvSpPr>
        <xdr:cNvPr id="72" name="テキスト ボックス 71"/>
        <xdr:cNvSpPr txBox="1"/>
      </xdr:nvSpPr>
      <xdr:spPr>
        <a:xfrm>
          <a:off x="3924300" y="3440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655</xdr:rowOff>
    </xdr:from>
    <xdr:to>
      <xdr:col>19</xdr:col>
      <xdr:colOff>38100</xdr:colOff>
      <xdr:row>20</xdr:row>
      <xdr:rowOff>102255</xdr:rowOff>
    </xdr:to>
    <xdr:sp macro="" textlink="">
      <xdr:nvSpPr>
        <xdr:cNvPr id="73" name="楕円 72"/>
        <xdr:cNvSpPr/>
      </xdr:nvSpPr>
      <xdr:spPr bwMode="auto">
        <a:xfrm>
          <a:off x="3556000" y="3477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87032</xdr:rowOff>
    </xdr:from>
    <xdr:ext cx="762000" cy="259045"/>
    <xdr:sp macro="" textlink="">
      <xdr:nvSpPr>
        <xdr:cNvPr id="74" name="テキスト ボックス 73"/>
        <xdr:cNvSpPr txBox="1"/>
      </xdr:nvSpPr>
      <xdr:spPr>
        <a:xfrm>
          <a:off x="3225800" y="356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158984</xdr:rowOff>
    </xdr:from>
    <xdr:to>
      <xdr:col>15</xdr:col>
      <xdr:colOff>101600</xdr:colOff>
      <xdr:row>20</xdr:row>
      <xdr:rowOff>89134</xdr:rowOff>
    </xdr:to>
    <xdr:sp macro="" textlink="">
      <xdr:nvSpPr>
        <xdr:cNvPr id="75" name="楕円 74"/>
        <xdr:cNvSpPr/>
      </xdr:nvSpPr>
      <xdr:spPr bwMode="auto">
        <a:xfrm>
          <a:off x="2857500" y="34641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73911</xdr:rowOff>
    </xdr:from>
    <xdr:ext cx="762000" cy="259045"/>
    <xdr:sp macro="" textlink="">
      <xdr:nvSpPr>
        <xdr:cNvPr id="76" name="テキスト ボックス 75"/>
        <xdr:cNvSpPr txBox="1"/>
      </xdr:nvSpPr>
      <xdr:spPr>
        <a:xfrm>
          <a:off x="2527300" y="3550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226022</xdr:rowOff>
    </xdr:from>
    <xdr:to>
      <xdr:col>29</xdr:col>
      <xdr:colOff>127000</xdr:colOff>
      <xdr:row>37</xdr:row>
      <xdr:rowOff>203276</xdr:rowOff>
    </xdr:to>
    <xdr:cxnSp macro="">
      <xdr:nvCxnSpPr>
        <xdr:cNvPr id="104" name="直線コネクタ 103"/>
        <xdr:cNvCxnSpPr/>
      </xdr:nvCxnSpPr>
      <xdr:spPr bwMode="auto">
        <a:xfrm flipV="1">
          <a:off x="5651500" y="6150572"/>
          <a:ext cx="0" cy="11774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175353</xdr:rowOff>
    </xdr:from>
    <xdr:ext cx="762000" cy="259045"/>
    <xdr:sp macro="" textlink="">
      <xdr:nvSpPr>
        <xdr:cNvPr id="105" name="人口1人当たり決算額の推移最小値テキスト445"/>
        <xdr:cNvSpPr txBox="1"/>
      </xdr:nvSpPr>
      <xdr:spPr>
        <a:xfrm>
          <a:off x="5740400" y="730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203276</xdr:rowOff>
    </xdr:from>
    <xdr:to>
      <xdr:col>30</xdr:col>
      <xdr:colOff>25400</xdr:colOff>
      <xdr:row>37</xdr:row>
      <xdr:rowOff>203276</xdr:rowOff>
    </xdr:to>
    <xdr:cxnSp macro="">
      <xdr:nvCxnSpPr>
        <xdr:cNvPr id="106" name="直線コネクタ 105"/>
        <xdr:cNvCxnSpPr/>
      </xdr:nvCxnSpPr>
      <xdr:spPr bwMode="auto">
        <a:xfrm>
          <a:off x="5562600" y="73279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140949</xdr:rowOff>
    </xdr:from>
    <xdr:ext cx="762000" cy="259045"/>
    <xdr:sp macro="" textlink="">
      <xdr:nvSpPr>
        <xdr:cNvPr id="107" name="人口1人当たり決算額の推移最大値テキスト445"/>
        <xdr:cNvSpPr txBox="1"/>
      </xdr:nvSpPr>
      <xdr:spPr>
        <a:xfrm>
          <a:off x="5740400" y="589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226022</xdr:rowOff>
    </xdr:from>
    <xdr:to>
      <xdr:col>30</xdr:col>
      <xdr:colOff>25400</xdr:colOff>
      <xdr:row>33</xdr:row>
      <xdr:rowOff>226022</xdr:rowOff>
    </xdr:to>
    <xdr:cxnSp macro="">
      <xdr:nvCxnSpPr>
        <xdr:cNvPr id="108" name="直線コネクタ 107"/>
        <xdr:cNvCxnSpPr/>
      </xdr:nvCxnSpPr>
      <xdr:spPr bwMode="auto">
        <a:xfrm>
          <a:off x="5562600" y="61505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283476</xdr:rowOff>
    </xdr:from>
    <xdr:to>
      <xdr:col>29</xdr:col>
      <xdr:colOff>127000</xdr:colOff>
      <xdr:row>34</xdr:row>
      <xdr:rowOff>310947</xdr:rowOff>
    </xdr:to>
    <xdr:cxnSp macro="">
      <xdr:nvCxnSpPr>
        <xdr:cNvPr id="109" name="直線コネクタ 108"/>
        <xdr:cNvCxnSpPr/>
      </xdr:nvCxnSpPr>
      <xdr:spPr bwMode="auto">
        <a:xfrm flipV="1">
          <a:off x="5003800" y="6550926"/>
          <a:ext cx="647700" cy="27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131678</xdr:rowOff>
    </xdr:from>
    <xdr:ext cx="762000" cy="259045"/>
    <xdr:sp macro="" textlink="">
      <xdr:nvSpPr>
        <xdr:cNvPr id="110" name="人口1人当たり決算額の推移平均値テキスト445"/>
        <xdr:cNvSpPr txBox="1"/>
      </xdr:nvSpPr>
      <xdr:spPr>
        <a:xfrm>
          <a:off x="5740400" y="67420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159601</xdr:rowOff>
    </xdr:from>
    <xdr:to>
      <xdr:col>29</xdr:col>
      <xdr:colOff>177800</xdr:colOff>
      <xdr:row>35</xdr:row>
      <xdr:rowOff>261201</xdr:rowOff>
    </xdr:to>
    <xdr:sp macro="" textlink="">
      <xdr:nvSpPr>
        <xdr:cNvPr id="111" name="フローチャート: 判断 110"/>
        <xdr:cNvSpPr/>
      </xdr:nvSpPr>
      <xdr:spPr bwMode="auto">
        <a:xfrm>
          <a:off x="5600700" y="67699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310947</xdr:rowOff>
    </xdr:from>
    <xdr:to>
      <xdr:col>26</xdr:col>
      <xdr:colOff>50800</xdr:colOff>
      <xdr:row>35</xdr:row>
      <xdr:rowOff>21387</xdr:rowOff>
    </xdr:to>
    <xdr:cxnSp macro="">
      <xdr:nvCxnSpPr>
        <xdr:cNvPr id="112" name="直線コネクタ 111"/>
        <xdr:cNvCxnSpPr/>
      </xdr:nvCxnSpPr>
      <xdr:spPr bwMode="auto">
        <a:xfrm flipV="1">
          <a:off x="4305300" y="6578397"/>
          <a:ext cx="698500" cy="53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171412</xdr:rowOff>
    </xdr:from>
    <xdr:to>
      <xdr:col>26</xdr:col>
      <xdr:colOff>101600</xdr:colOff>
      <xdr:row>35</xdr:row>
      <xdr:rowOff>273012</xdr:rowOff>
    </xdr:to>
    <xdr:sp macro="" textlink="">
      <xdr:nvSpPr>
        <xdr:cNvPr id="113" name="フローチャート: 判断 112"/>
        <xdr:cNvSpPr/>
      </xdr:nvSpPr>
      <xdr:spPr bwMode="auto">
        <a:xfrm>
          <a:off x="4953000" y="6781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257789</xdr:rowOff>
    </xdr:from>
    <xdr:ext cx="736600" cy="259045"/>
    <xdr:sp macro="" textlink="">
      <xdr:nvSpPr>
        <xdr:cNvPr id="114" name="テキスト ボックス 113"/>
        <xdr:cNvSpPr txBox="1"/>
      </xdr:nvSpPr>
      <xdr:spPr>
        <a:xfrm>
          <a:off x="4622800" y="68681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12129</xdr:rowOff>
    </xdr:from>
    <xdr:to>
      <xdr:col>22</xdr:col>
      <xdr:colOff>114300</xdr:colOff>
      <xdr:row>35</xdr:row>
      <xdr:rowOff>21387</xdr:rowOff>
    </xdr:to>
    <xdr:cxnSp macro="">
      <xdr:nvCxnSpPr>
        <xdr:cNvPr id="115" name="直線コネクタ 114"/>
        <xdr:cNvCxnSpPr/>
      </xdr:nvCxnSpPr>
      <xdr:spPr bwMode="auto">
        <a:xfrm>
          <a:off x="3606800" y="6622479"/>
          <a:ext cx="698500" cy="9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122072</xdr:rowOff>
    </xdr:from>
    <xdr:to>
      <xdr:col>22</xdr:col>
      <xdr:colOff>165100</xdr:colOff>
      <xdr:row>35</xdr:row>
      <xdr:rowOff>223672</xdr:rowOff>
    </xdr:to>
    <xdr:sp macro="" textlink="">
      <xdr:nvSpPr>
        <xdr:cNvPr id="116" name="フローチャート: 判断 115"/>
        <xdr:cNvSpPr/>
      </xdr:nvSpPr>
      <xdr:spPr bwMode="auto">
        <a:xfrm>
          <a:off x="4254500" y="67324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208449</xdr:rowOff>
    </xdr:from>
    <xdr:ext cx="762000" cy="259045"/>
    <xdr:sp macro="" textlink="">
      <xdr:nvSpPr>
        <xdr:cNvPr id="117" name="テキスト ボックス 116"/>
        <xdr:cNvSpPr txBox="1"/>
      </xdr:nvSpPr>
      <xdr:spPr>
        <a:xfrm>
          <a:off x="3924300" y="6818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339674</xdr:rowOff>
    </xdr:from>
    <xdr:to>
      <xdr:col>18</xdr:col>
      <xdr:colOff>177800</xdr:colOff>
      <xdr:row>35</xdr:row>
      <xdr:rowOff>12129</xdr:rowOff>
    </xdr:to>
    <xdr:cxnSp macro="">
      <xdr:nvCxnSpPr>
        <xdr:cNvPr id="118" name="直線コネクタ 117"/>
        <xdr:cNvCxnSpPr/>
      </xdr:nvCxnSpPr>
      <xdr:spPr bwMode="auto">
        <a:xfrm>
          <a:off x="2908300" y="6607124"/>
          <a:ext cx="698500" cy="15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110413</xdr:rowOff>
    </xdr:from>
    <xdr:to>
      <xdr:col>19</xdr:col>
      <xdr:colOff>38100</xdr:colOff>
      <xdr:row>35</xdr:row>
      <xdr:rowOff>212013</xdr:rowOff>
    </xdr:to>
    <xdr:sp macro="" textlink="">
      <xdr:nvSpPr>
        <xdr:cNvPr id="119" name="フローチャート: 判断 118"/>
        <xdr:cNvSpPr/>
      </xdr:nvSpPr>
      <xdr:spPr bwMode="auto">
        <a:xfrm>
          <a:off x="35560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196790</xdr:rowOff>
    </xdr:from>
    <xdr:ext cx="762000" cy="259045"/>
    <xdr:sp macro="" textlink="">
      <xdr:nvSpPr>
        <xdr:cNvPr id="120" name="テキスト ボックス 119"/>
        <xdr:cNvSpPr txBox="1"/>
      </xdr:nvSpPr>
      <xdr:spPr>
        <a:xfrm>
          <a:off x="3225800" y="680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96050</xdr:rowOff>
    </xdr:from>
    <xdr:to>
      <xdr:col>15</xdr:col>
      <xdr:colOff>101600</xdr:colOff>
      <xdr:row>35</xdr:row>
      <xdr:rowOff>197650</xdr:rowOff>
    </xdr:to>
    <xdr:sp macro="" textlink="">
      <xdr:nvSpPr>
        <xdr:cNvPr id="121" name="フローチャート: 判断 120"/>
        <xdr:cNvSpPr/>
      </xdr:nvSpPr>
      <xdr:spPr bwMode="auto">
        <a:xfrm>
          <a:off x="2857500" y="6706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182427</xdr:rowOff>
    </xdr:from>
    <xdr:ext cx="762000" cy="259045"/>
    <xdr:sp macro="" textlink="">
      <xdr:nvSpPr>
        <xdr:cNvPr id="122" name="テキスト ボックス 121"/>
        <xdr:cNvSpPr txBox="1"/>
      </xdr:nvSpPr>
      <xdr:spPr>
        <a:xfrm>
          <a:off x="2527300" y="67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232677</xdr:rowOff>
    </xdr:from>
    <xdr:to>
      <xdr:col>29</xdr:col>
      <xdr:colOff>177800</xdr:colOff>
      <xdr:row>34</xdr:row>
      <xdr:rowOff>334277</xdr:rowOff>
    </xdr:to>
    <xdr:sp macro="" textlink="">
      <xdr:nvSpPr>
        <xdr:cNvPr id="128" name="楕円 127"/>
        <xdr:cNvSpPr/>
      </xdr:nvSpPr>
      <xdr:spPr bwMode="auto">
        <a:xfrm>
          <a:off x="5600700" y="65001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77754</xdr:rowOff>
    </xdr:from>
    <xdr:ext cx="762000" cy="259045"/>
    <xdr:sp macro="" textlink="">
      <xdr:nvSpPr>
        <xdr:cNvPr id="129" name="人口1人当たり決算額の推移該当値テキスト445"/>
        <xdr:cNvSpPr txBox="1"/>
      </xdr:nvSpPr>
      <xdr:spPr>
        <a:xfrm>
          <a:off x="5740400" y="6345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260147</xdr:rowOff>
    </xdr:from>
    <xdr:to>
      <xdr:col>26</xdr:col>
      <xdr:colOff>101600</xdr:colOff>
      <xdr:row>35</xdr:row>
      <xdr:rowOff>18847</xdr:rowOff>
    </xdr:to>
    <xdr:sp macro="" textlink="">
      <xdr:nvSpPr>
        <xdr:cNvPr id="130" name="楕円 129"/>
        <xdr:cNvSpPr/>
      </xdr:nvSpPr>
      <xdr:spPr bwMode="auto">
        <a:xfrm>
          <a:off x="4953000" y="65275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29024</xdr:rowOff>
    </xdr:from>
    <xdr:ext cx="736600" cy="259045"/>
    <xdr:sp macro="" textlink="">
      <xdr:nvSpPr>
        <xdr:cNvPr id="131" name="テキスト ボックス 130"/>
        <xdr:cNvSpPr txBox="1"/>
      </xdr:nvSpPr>
      <xdr:spPr>
        <a:xfrm>
          <a:off x="4622800" y="6296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313487</xdr:rowOff>
    </xdr:from>
    <xdr:to>
      <xdr:col>22</xdr:col>
      <xdr:colOff>165100</xdr:colOff>
      <xdr:row>35</xdr:row>
      <xdr:rowOff>72187</xdr:rowOff>
    </xdr:to>
    <xdr:sp macro="" textlink="">
      <xdr:nvSpPr>
        <xdr:cNvPr id="132" name="楕円 131"/>
        <xdr:cNvSpPr/>
      </xdr:nvSpPr>
      <xdr:spPr bwMode="auto">
        <a:xfrm>
          <a:off x="4254500" y="6580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82364</xdr:rowOff>
    </xdr:from>
    <xdr:ext cx="762000" cy="259045"/>
    <xdr:sp macro="" textlink="">
      <xdr:nvSpPr>
        <xdr:cNvPr id="133" name="テキスト ボックス 132"/>
        <xdr:cNvSpPr txBox="1"/>
      </xdr:nvSpPr>
      <xdr:spPr>
        <a:xfrm>
          <a:off x="3924300" y="63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304229</xdr:rowOff>
    </xdr:from>
    <xdr:to>
      <xdr:col>19</xdr:col>
      <xdr:colOff>38100</xdr:colOff>
      <xdr:row>35</xdr:row>
      <xdr:rowOff>62929</xdr:rowOff>
    </xdr:to>
    <xdr:sp macro="" textlink="">
      <xdr:nvSpPr>
        <xdr:cNvPr id="134" name="楕円 133"/>
        <xdr:cNvSpPr/>
      </xdr:nvSpPr>
      <xdr:spPr bwMode="auto">
        <a:xfrm>
          <a:off x="3556000" y="6571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73105</xdr:rowOff>
    </xdr:from>
    <xdr:ext cx="762000" cy="259045"/>
    <xdr:sp macro="" textlink="">
      <xdr:nvSpPr>
        <xdr:cNvPr id="135" name="テキスト ボックス 134"/>
        <xdr:cNvSpPr txBox="1"/>
      </xdr:nvSpPr>
      <xdr:spPr>
        <a:xfrm>
          <a:off x="3225800" y="6340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288874</xdr:rowOff>
    </xdr:from>
    <xdr:to>
      <xdr:col>15</xdr:col>
      <xdr:colOff>101600</xdr:colOff>
      <xdr:row>35</xdr:row>
      <xdr:rowOff>47574</xdr:rowOff>
    </xdr:to>
    <xdr:sp macro="" textlink="">
      <xdr:nvSpPr>
        <xdr:cNvPr id="136" name="楕円 135"/>
        <xdr:cNvSpPr/>
      </xdr:nvSpPr>
      <xdr:spPr bwMode="auto">
        <a:xfrm>
          <a:off x="2857500" y="6556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57751</xdr:rowOff>
    </xdr:from>
    <xdr:ext cx="762000" cy="259045"/>
    <xdr:sp macro="" textlink="">
      <xdr:nvSpPr>
        <xdr:cNvPr id="137" name="テキスト ボックス 136"/>
        <xdr:cNvSpPr txBox="1"/>
      </xdr:nvSpPr>
      <xdr:spPr>
        <a:xfrm>
          <a:off x="2527300" y="632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茨城県ひたちなか市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158,660
156,890
99.96
59,753,353
57,218,343
1,917,239
29,616,861
62,263,355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57785</xdr:rowOff>
    </xdr:from>
    <xdr:to>
      <xdr:col>24</xdr:col>
      <xdr:colOff>62865</xdr:colOff>
      <xdr:row>38</xdr:row>
      <xdr:rowOff>66472</xdr:rowOff>
    </xdr:to>
    <xdr:cxnSp macro="">
      <xdr:nvCxnSpPr>
        <xdr:cNvPr id="56" name="直線コネクタ 55"/>
        <xdr:cNvCxnSpPr/>
      </xdr:nvCxnSpPr>
      <xdr:spPr>
        <a:xfrm flipV="1">
          <a:off x="4633595" y="5372735"/>
          <a:ext cx="1270" cy="1208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70299</xdr:rowOff>
    </xdr:from>
    <xdr:ext cx="534377" cy="259045"/>
    <xdr:sp macro="" textlink="">
      <xdr:nvSpPr>
        <xdr:cNvPr id="57" name="人件費最小値テキスト"/>
        <xdr:cNvSpPr txBox="1"/>
      </xdr:nvSpPr>
      <xdr:spPr>
        <a:xfrm>
          <a:off x="4686300" y="658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66472</xdr:rowOff>
    </xdr:from>
    <xdr:to>
      <xdr:col>24</xdr:col>
      <xdr:colOff>152400</xdr:colOff>
      <xdr:row>38</xdr:row>
      <xdr:rowOff>66472</xdr:rowOff>
    </xdr:to>
    <xdr:cxnSp macro="">
      <xdr:nvCxnSpPr>
        <xdr:cNvPr id="58" name="直線コネクタ 57"/>
        <xdr:cNvCxnSpPr/>
      </xdr:nvCxnSpPr>
      <xdr:spPr>
        <a:xfrm>
          <a:off x="4546600" y="6581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4462</xdr:rowOff>
    </xdr:from>
    <xdr:ext cx="534377" cy="259045"/>
    <xdr:sp macro="" textlink="">
      <xdr:nvSpPr>
        <xdr:cNvPr id="59" name="人件費最大値テキスト"/>
        <xdr:cNvSpPr txBox="1"/>
      </xdr:nvSpPr>
      <xdr:spPr>
        <a:xfrm>
          <a:off x="4686300" y="5147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57785</xdr:rowOff>
    </xdr:from>
    <xdr:to>
      <xdr:col>24</xdr:col>
      <xdr:colOff>152400</xdr:colOff>
      <xdr:row>31</xdr:row>
      <xdr:rowOff>57785</xdr:rowOff>
    </xdr:to>
    <xdr:cxnSp macro="">
      <xdr:nvCxnSpPr>
        <xdr:cNvPr id="60" name="直線コネクタ 59"/>
        <xdr:cNvCxnSpPr/>
      </xdr:nvCxnSpPr>
      <xdr:spPr>
        <a:xfrm>
          <a:off x="4546600" y="5372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66472</xdr:rowOff>
    </xdr:from>
    <xdr:to>
      <xdr:col>24</xdr:col>
      <xdr:colOff>63500</xdr:colOff>
      <xdr:row>38</xdr:row>
      <xdr:rowOff>126822</xdr:rowOff>
    </xdr:to>
    <xdr:cxnSp macro="">
      <xdr:nvCxnSpPr>
        <xdr:cNvPr id="61" name="直線コネクタ 60"/>
        <xdr:cNvCxnSpPr/>
      </xdr:nvCxnSpPr>
      <xdr:spPr>
        <a:xfrm flipV="1">
          <a:off x="3797300" y="6581572"/>
          <a:ext cx="8382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125341</xdr:rowOff>
    </xdr:from>
    <xdr:ext cx="534377" cy="259045"/>
    <xdr:sp macro="" textlink="">
      <xdr:nvSpPr>
        <xdr:cNvPr id="62" name="人件費平均値テキスト"/>
        <xdr:cNvSpPr txBox="1"/>
      </xdr:nvSpPr>
      <xdr:spPr>
        <a:xfrm>
          <a:off x="4686300" y="5783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102464</xdr:rowOff>
    </xdr:from>
    <xdr:to>
      <xdr:col>24</xdr:col>
      <xdr:colOff>114300</xdr:colOff>
      <xdr:row>35</xdr:row>
      <xdr:rowOff>32614</xdr:rowOff>
    </xdr:to>
    <xdr:sp macro="" textlink="">
      <xdr:nvSpPr>
        <xdr:cNvPr id="63" name="フローチャート: 判断 62"/>
        <xdr:cNvSpPr/>
      </xdr:nvSpPr>
      <xdr:spPr>
        <a:xfrm>
          <a:off x="4584700" y="593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126822</xdr:rowOff>
    </xdr:from>
    <xdr:to>
      <xdr:col>19</xdr:col>
      <xdr:colOff>177800</xdr:colOff>
      <xdr:row>39</xdr:row>
      <xdr:rowOff>19647</xdr:rowOff>
    </xdr:to>
    <xdr:cxnSp macro="">
      <xdr:nvCxnSpPr>
        <xdr:cNvPr id="64" name="直線コネクタ 63"/>
        <xdr:cNvCxnSpPr/>
      </xdr:nvCxnSpPr>
      <xdr:spPr>
        <a:xfrm flipV="1">
          <a:off x="2908300" y="6641922"/>
          <a:ext cx="889000" cy="64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99949</xdr:rowOff>
    </xdr:from>
    <xdr:to>
      <xdr:col>20</xdr:col>
      <xdr:colOff>38100</xdr:colOff>
      <xdr:row>35</xdr:row>
      <xdr:rowOff>30099</xdr:rowOff>
    </xdr:to>
    <xdr:sp macro="" textlink="">
      <xdr:nvSpPr>
        <xdr:cNvPr id="65" name="フローチャート: 判断 64"/>
        <xdr:cNvSpPr/>
      </xdr:nvSpPr>
      <xdr:spPr>
        <a:xfrm>
          <a:off x="3746500" y="59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46626</xdr:rowOff>
    </xdr:from>
    <xdr:ext cx="534377" cy="259045"/>
    <xdr:sp macro="" textlink="">
      <xdr:nvSpPr>
        <xdr:cNvPr id="66" name="テキスト ボックス 65"/>
        <xdr:cNvSpPr txBox="1"/>
      </xdr:nvSpPr>
      <xdr:spPr>
        <a:xfrm>
          <a:off x="3530111" y="57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19647</xdr:rowOff>
    </xdr:from>
    <xdr:to>
      <xdr:col>15</xdr:col>
      <xdr:colOff>50800</xdr:colOff>
      <xdr:row>39</xdr:row>
      <xdr:rowOff>55080</xdr:rowOff>
    </xdr:to>
    <xdr:cxnSp macro="">
      <xdr:nvCxnSpPr>
        <xdr:cNvPr id="67" name="直線コネクタ 66"/>
        <xdr:cNvCxnSpPr/>
      </xdr:nvCxnSpPr>
      <xdr:spPr>
        <a:xfrm flipV="1">
          <a:off x="2019300" y="6706197"/>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111722</xdr:rowOff>
    </xdr:from>
    <xdr:to>
      <xdr:col>15</xdr:col>
      <xdr:colOff>101600</xdr:colOff>
      <xdr:row>35</xdr:row>
      <xdr:rowOff>41872</xdr:rowOff>
    </xdr:to>
    <xdr:sp macro="" textlink="">
      <xdr:nvSpPr>
        <xdr:cNvPr id="68" name="フローチャート: 判断 67"/>
        <xdr:cNvSpPr/>
      </xdr:nvSpPr>
      <xdr:spPr>
        <a:xfrm>
          <a:off x="2857500" y="594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58399</xdr:rowOff>
    </xdr:from>
    <xdr:ext cx="534377" cy="259045"/>
    <xdr:sp macro="" textlink="">
      <xdr:nvSpPr>
        <xdr:cNvPr id="69" name="テキスト ボックス 68"/>
        <xdr:cNvSpPr txBox="1"/>
      </xdr:nvSpPr>
      <xdr:spPr>
        <a:xfrm>
          <a:off x="2641111" y="5716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43497</xdr:rowOff>
    </xdr:from>
    <xdr:to>
      <xdr:col>10</xdr:col>
      <xdr:colOff>114300</xdr:colOff>
      <xdr:row>39</xdr:row>
      <xdr:rowOff>55080</xdr:rowOff>
    </xdr:to>
    <xdr:cxnSp macro="">
      <xdr:nvCxnSpPr>
        <xdr:cNvPr id="70" name="直線コネクタ 69"/>
        <xdr:cNvCxnSpPr/>
      </xdr:nvCxnSpPr>
      <xdr:spPr>
        <a:xfrm>
          <a:off x="1130300" y="6730047"/>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122314</xdr:rowOff>
    </xdr:from>
    <xdr:to>
      <xdr:col>10</xdr:col>
      <xdr:colOff>165100</xdr:colOff>
      <xdr:row>35</xdr:row>
      <xdr:rowOff>52464</xdr:rowOff>
    </xdr:to>
    <xdr:sp macro="" textlink="">
      <xdr:nvSpPr>
        <xdr:cNvPr id="71" name="フローチャート: 判断 70"/>
        <xdr:cNvSpPr/>
      </xdr:nvSpPr>
      <xdr:spPr>
        <a:xfrm>
          <a:off x="1968500" y="595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68991</xdr:rowOff>
    </xdr:from>
    <xdr:ext cx="534377" cy="259045"/>
    <xdr:sp macro="" textlink="">
      <xdr:nvSpPr>
        <xdr:cNvPr id="72" name="テキスト ボックス 71"/>
        <xdr:cNvSpPr txBox="1"/>
      </xdr:nvSpPr>
      <xdr:spPr>
        <a:xfrm>
          <a:off x="1752111" y="572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146507</xdr:rowOff>
    </xdr:from>
    <xdr:to>
      <xdr:col>6</xdr:col>
      <xdr:colOff>38100</xdr:colOff>
      <xdr:row>35</xdr:row>
      <xdr:rowOff>76657</xdr:rowOff>
    </xdr:to>
    <xdr:sp macro="" textlink="">
      <xdr:nvSpPr>
        <xdr:cNvPr id="73" name="フローチャート: 判断 72"/>
        <xdr:cNvSpPr/>
      </xdr:nvSpPr>
      <xdr:spPr>
        <a:xfrm>
          <a:off x="1079500" y="59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93184</xdr:rowOff>
    </xdr:from>
    <xdr:ext cx="534377" cy="259045"/>
    <xdr:sp macro="" textlink="">
      <xdr:nvSpPr>
        <xdr:cNvPr id="74" name="テキスト ボックス 73"/>
        <xdr:cNvSpPr txBox="1"/>
      </xdr:nvSpPr>
      <xdr:spPr>
        <a:xfrm>
          <a:off x="863111" y="57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15672</xdr:rowOff>
    </xdr:from>
    <xdr:to>
      <xdr:col>24</xdr:col>
      <xdr:colOff>114300</xdr:colOff>
      <xdr:row>38</xdr:row>
      <xdr:rowOff>117272</xdr:rowOff>
    </xdr:to>
    <xdr:sp macro="" textlink="">
      <xdr:nvSpPr>
        <xdr:cNvPr id="80" name="楕円 79"/>
        <xdr:cNvSpPr/>
      </xdr:nvSpPr>
      <xdr:spPr>
        <a:xfrm>
          <a:off x="4584700" y="65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102049</xdr:rowOff>
    </xdr:from>
    <xdr:ext cx="534377" cy="259045"/>
    <xdr:sp macro="" textlink="">
      <xdr:nvSpPr>
        <xdr:cNvPr id="81" name="人件費該当値テキスト"/>
        <xdr:cNvSpPr txBox="1"/>
      </xdr:nvSpPr>
      <xdr:spPr>
        <a:xfrm>
          <a:off x="4686300" y="6445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76022</xdr:rowOff>
    </xdr:from>
    <xdr:to>
      <xdr:col>20</xdr:col>
      <xdr:colOff>38100</xdr:colOff>
      <xdr:row>39</xdr:row>
      <xdr:rowOff>6172</xdr:rowOff>
    </xdr:to>
    <xdr:sp macro="" textlink="">
      <xdr:nvSpPr>
        <xdr:cNvPr id="82" name="楕円 81"/>
        <xdr:cNvSpPr/>
      </xdr:nvSpPr>
      <xdr:spPr>
        <a:xfrm>
          <a:off x="3746500" y="659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168749</xdr:rowOff>
    </xdr:from>
    <xdr:ext cx="534377" cy="259045"/>
    <xdr:sp macro="" textlink="">
      <xdr:nvSpPr>
        <xdr:cNvPr id="83" name="テキスト ボックス 82"/>
        <xdr:cNvSpPr txBox="1"/>
      </xdr:nvSpPr>
      <xdr:spPr>
        <a:xfrm>
          <a:off x="3530111" y="66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140297</xdr:rowOff>
    </xdr:from>
    <xdr:to>
      <xdr:col>15</xdr:col>
      <xdr:colOff>101600</xdr:colOff>
      <xdr:row>39</xdr:row>
      <xdr:rowOff>70447</xdr:rowOff>
    </xdr:to>
    <xdr:sp macro="" textlink="">
      <xdr:nvSpPr>
        <xdr:cNvPr id="84" name="楕円 83"/>
        <xdr:cNvSpPr/>
      </xdr:nvSpPr>
      <xdr:spPr>
        <a:xfrm>
          <a:off x="2857500" y="665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61574</xdr:rowOff>
    </xdr:from>
    <xdr:ext cx="534377" cy="259045"/>
    <xdr:sp macro="" textlink="">
      <xdr:nvSpPr>
        <xdr:cNvPr id="85" name="テキスト ボックス 84"/>
        <xdr:cNvSpPr txBox="1"/>
      </xdr:nvSpPr>
      <xdr:spPr>
        <a:xfrm>
          <a:off x="2641111" y="6748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4280</xdr:rowOff>
    </xdr:from>
    <xdr:to>
      <xdr:col>10</xdr:col>
      <xdr:colOff>165100</xdr:colOff>
      <xdr:row>39</xdr:row>
      <xdr:rowOff>105880</xdr:rowOff>
    </xdr:to>
    <xdr:sp macro="" textlink="">
      <xdr:nvSpPr>
        <xdr:cNvPr id="86" name="楕円 85"/>
        <xdr:cNvSpPr/>
      </xdr:nvSpPr>
      <xdr:spPr>
        <a:xfrm>
          <a:off x="1968500" y="669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97007</xdr:rowOff>
    </xdr:from>
    <xdr:ext cx="534377" cy="259045"/>
    <xdr:sp macro="" textlink="">
      <xdr:nvSpPr>
        <xdr:cNvPr id="87" name="テキスト ボックス 86"/>
        <xdr:cNvSpPr txBox="1"/>
      </xdr:nvSpPr>
      <xdr:spPr>
        <a:xfrm>
          <a:off x="1752111" y="678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164147</xdr:rowOff>
    </xdr:from>
    <xdr:to>
      <xdr:col>6</xdr:col>
      <xdr:colOff>38100</xdr:colOff>
      <xdr:row>39</xdr:row>
      <xdr:rowOff>94297</xdr:rowOff>
    </xdr:to>
    <xdr:sp macro="" textlink="">
      <xdr:nvSpPr>
        <xdr:cNvPr id="88" name="楕円 87"/>
        <xdr:cNvSpPr/>
      </xdr:nvSpPr>
      <xdr:spPr>
        <a:xfrm>
          <a:off x="1079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85424</xdr:rowOff>
    </xdr:from>
    <xdr:ext cx="534377" cy="259045"/>
    <xdr:sp macro="" textlink="">
      <xdr:nvSpPr>
        <xdr:cNvPr id="89" name="テキスト ボックス 88"/>
        <xdr:cNvSpPr txBox="1"/>
      </xdr:nvSpPr>
      <xdr:spPr>
        <a:xfrm>
          <a:off x="863111" y="6771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18215</xdr:rowOff>
    </xdr:from>
    <xdr:to>
      <xdr:col>24</xdr:col>
      <xdr:colOff>62865</xdr:colOff>
      <xdr:row>58</xdr:row>
      <xdr:rowOff>19293</xdr:rowOff>
    </xdr:to>
    <xdr:cxnSp macro="">
      <xdr:nvCxnSpPr>
        <xdr:cNvPr id="116" name="直線コネクタ 115"/>
        <xdr:cNvCxnSpPr/>
      </xdr:nvCxnSpPr>
      <xdr:spPr>
        <a:xfrm flipV="1">
          <a:off x="4633595" y="8762165"/>
          <a:ext cx="1270" cy="1201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23120</xdr:rowOff>
    </xdr:from>
    <xdr:ext cx="534377" cy="259045"/>
    <xdr:sp macro="" textlink="">
      <xdr:nvSpPr>
        <xdr:cNvPr id="117" name="物件費最小値テキスト"/>
        <xdr:cNvSpPr txBox="1"/>
      </xdr:nvSpPr>
      <xdr:spPr>
        <a:xfrm>
          <a:off x="4686300" y="996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19293</xdr:rowOff>
    </xdr:from>
    <xdr:to>
      <xdr:col>24</xdr:col>
      <xdr:colOff>152400</xdr:colOff>
      <xdr:row>58</xdr:row>
      <xdr:rowOff>19293</xdr:rowOff>
    </xdr:to>
    <xdr:cxnSp macro="">
      <xdr:nvCxnSpPr>
        <xdr:cNvPr id="118" name="直線コネクタ 117"/>
        <xdr:cNvCxnSpPr/>
      </xdr:nvCxnSpPr>
      <xdr:spPr>
        <a:xfrm>
          <a:off x="4546600" y="9963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136342</xdr:rowOff>
    </xdr:from>
    <xdr:ext cx="534377" cy="259045"/>
    <xdr:sp macro="" textlink="">
      <xdr:nvSpPr>
        <xdr:cNvPr id="119" name="物件費最大値テキスト"/>
        <xdr:cNvSpPr txBox="1"/>
      </xdr:nvSpPr>
      <xdr:spPr>
        <a:xfrm>
          <a:off x="4686300" y="853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18215</xdr:rowOff>
    </xdr:from>
    <xdr:to>
      <xdr:col>24</xdr:col>
      <xdr:colOff>152400</xdr:colOff>
      <xdr:row>51</xdr:row>
      <xdr:rowOff>18215</xdr:rowOff>
    </xdr:to>
    <xdr:cxnSp macro="">
      <xdr:nvCxnSpPr>
        <xdr:cNvPr id="120" name="直線コネクタ 119"/>
        <xdr:cNvCxnSpPr/>
      </xdr:nvCxnSpPr>
      <xdr:spPr>
        <a:xfrm>
          <a:off x="4546600" y="8762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19293</xdr:rowOff>
    </xdr:from>
    <xdr:to>
      <xdr:col>24</xdr:col>
      <xdr:colOff>63500</xdr:colOff>
      <xdr:row>58</xdr:row>
      <xdr:rowOff>60310</xdr:rowOff>
    </xdr:to>
    <xdr:cxnSp macro="">
      <xdr:nvCxnSpPr>
        <xdr:cNvPr id="121" name="直線コネクタ 120"/>
        <xdr:cNvCxnSpPr/>
      </xdr:nvCxnSpPr>
      <xdr:spPr>
        <a:xfrm flipV="1">
          <a:off x="3797300" y="9963393"/>
          <a:ext cx="838200" cy="4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81994</xdr:rowOff>
    </xdr:from>
    <xdr:ext cx="534377" cy="259045"/>
    <xdr:sp macro="" textlink="">
      <xdr:nvSpPr>
        <xdr:cNvPr id="122" name="物件費平均値テキスト"/>
        <xdr:cNvSpPr txBox="1"/>
      </xdr:nvSpPr>
      <xdr:spPr>
        <a:xfrm>
          <a:off x="4686300" y="91688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59117</xdr:rowOff>
    </xdr:from>
    <xdr:to>
      <xdr:col>24</xdr:col>
      <xdr:colOff>114300</xdr:colOff>
      <xdr:row>54</xdr:row>
      <xdr:rowOff>160717</xdr:rowOff>
    </xdr:to>
    <xdr:sp macro="" textlink="">
      <xdr:nvSpPr>
        <xdr:cNvPr id="123" name="フローチャート: 判断 122"/>
        <xdr:cNvSpPr/>
      </xdr:nvSpPr>
      <xdr:spPr>
        <a:xfrm>
          <a:off x="4584700" y="931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60310</xdr:rowOff>
    </xdr:from>
    <xdr:to>
      <xdr:col>19</xdr:col>
      <xdr:colOff>177800</xdr:colOff>
      <xdr:row>58</xdr:row>
      <xdr:rowOff>110080</xdr:rowOff>
    </xdr:to>
    <xdr:cxnSp macro="">
      <xdr:nvCxnSpPr>
        <xdr:cNvPr id="124" name="直線コネクタ 123"/>
        <xdr:cNvCxnSpPr/>
      </xdr:nvCxnSpPr>
      <xdr:spPr>
        <a:xfrm flipV="1">
          <a:off x="2908300" y="10004410"/>
          <a:ext cx="889000" cy="4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28615</xdr:rowOff>
    </xdr:from>
    <xdr:to>
      <xdr:col>20</xdr:col>
      <xdr:colOff>38100</xdr:colOff>
      <xdr:row>55</xdr:row>
      <xdr:rowOff>130215</xdr:rowOff>
    </xdr:to>
    <xdr:sp macro="" textlink="">
      <xdr:nvSpPr>
        <xdr:cNvPr id="125" name="フローチャート: 判断 124"/>
        <xdr:cNvSpPr/>
      </xdr:nvSpPr>
      <xdr:spPr>
        <a:xfrm>
          <a:off x="3746500" y="945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146742</xdr:rowOff>
    </xdr:from>
    <xdr:ext cx="534377" cy="259045"/>
    <xdr:sp macro="" textlink="">
      <xdr:nvSpPr>
        <xdr:cNvPr id="126" name="テキスト ボックス 125"/>
        <xdr:cNvSpPr txBox="1"/>
      </xdr:nvSpPr>
      <xdr:spPr>
        <a:xfrm>
          <a:off x="3530111" y="923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110080</xdr:rowOff>
    </xdr:from>
    <xdr:to>
      <xdr:col>15</xdr:col>
      <xdr:colOff>50800</xdr:colOff>
      <xdr:row>58</xdr:row>
      <xdr:rowOff>136141</xdr:rowOff>
    </xdr:to>
    <xdr:cxnSp macro="">
      <xdr:nvCxnSpPr>
        <xdr:cNvPr id="127" name="直線コネクタ 126"/>
        <xdr:cNvCxnSpPr/>
      </xdr:nvCxnSpPr>
      <xdr:spPr>
        <a:xfrm flipV="1">
          <a:off x="2019300" y="10054180"/>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29007</xdr:rowOff>
    </xdr:from>
    <xdr:to>
      <xdr:col>15</xdr:col>
      <xdr:colOff>101600</xdr:colOff>
      <xdr:row>55</xdr:row>
      <xdr:rowOff>130607</xdr:rowOff>
    </xdr:to>
    <xdr:sp macro="" textlink="">
      <xdr:nvSpPr>
        <xdr:cNvPr id="128" name="フローチャート: 判断 127"/>
        <xdr:cNvSpPr/>
      </xdr:nvSpPr>
      <xdr:spPr>
        <a:xfrm>
          <a:off x="2857500" y="945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147134</xdr:rowOff>
    </xdr:from>
    <xdr:ext cx="534377" cy="259045"/>
    <xdr:sp macro="" textlink="">
      <xdr:nvSpPr>
        <xdr:cNvPr id="129" name="テキスト ボックス 128"/>
        <xdr:cNvSpPr txBox="1"/>
      </xdr:nvSpPr>
      <xdr:spPr>
        <a:xfrm>
          <a:off x="2641111" y="923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135357</xdr:rowOff>
    </xdr:from>
    <xdr:to>
      <xdr:col>10</xdr:col>
      <xdr:colOff>114300</xdr:colOff>
      <xdr:row>58</xdr:row>
      <xdr:rowOff>136141</xdr:rowOff>
    </xdr:to>
    <xdr:cxnSp macro="">
      <xdr:nvCxnSpPr>
        <xdr:cNvPr id="130" name="直線コネクタ 129"/>
        <xdr:cNvCxnSpPr/>
      </xdr:nvCxnSpPr>
      <xdr:spPr>
        <a:xfrm>
          <a:off x="1130300" y="10079457"/>
          <a:ext cx="889000" cy="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33448</xdr:rowOff>
    </xdr:from>
    <xdr:to>
      <xdr:col>10</xdr:col>
      <xdr:colOff>165100</xdr:colOff>
      <xdr:row>55</xdr:row>
      <xdr:rowOff>135048</xdr:rowOff>
    </xdr:to>
    <xdr:sp macro="" textlink="">
      <xdr:nvSpPr>
        <xdr:cNvPr id="131" name="フローチャート: 判断 130"/>
        <xdr:cNvSpPr/>
      </xdr:nvSpPr>
      <xdr:spPr>
        <a:xfrm>
          <a:off x="1968500" y="946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151575</xdr:rowOff>
    </xdr:from>
    <xdr:ext cx="534377" cy="259045"/>
    <xdr:sp macro="" textlink="">
      <xdr:nvSpPr>
        <xdr:cNvPr id="132" name="テキスト ボックス 131"/>
        <xdr:cNvSpPr txBox="1"/>
      </xdr:nvSpPr>
      <xdr:spPr>
        <a:xfrm>
          <a:off x="1752111" y="923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52911</xdr:rowOff>
    </xdr:from>
    <xdr:to>
      <xdr:col>6</xdr:col>
      <xdr:colOff>38100</xdr:colOff>
      <xdr:row>55</xdr:row>
      <xdr:rowOff>154511</xdr:rowOff>
    </xdr:to>
    <xdr:sp macro="" textlink="">
      <xdr:nvSpPr>
        <xdr:cNvPr id="133" name="フローチャート: 判断 132"/>
        <xdr:cNvSpPr/>
      </xdr:nvSpPr>
      <xdr:spPr>
        <a:xfrm>
          <a:off x="1079500" y="9482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171038</xdr:rowOff>
    </xdr:from>
    <xdr:ext cx="534377" cy="259045"/>
    <xdr:sp macro="" textlink="">
      <xdr:nvSpPr>
        <xdr:cNvPr id="134" name="テキスト ボックス 133"/>
        <xdr:cNvSpPr txBox="1"/>
      </xdr:nvSpPr>
      <xdr:spPr>
        <a:xfrm>
          <a:off x="863111" y="925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139943</xdr:rowOff>
    </xdr:from>
    <xdr:to>
      <xdr:col>24</xdr:col>
      <xdr:colOff>114300</xdr:colOff>
      <xdr:row>58</xdr:row>
      <xdr:rowOff>70093</xdr:rowOff>
    </xdr:to>
    <xdr:sp macro="" textlink="">
      <xdr:nvSpPr>
        <xdr:cNvPr id="140" name="楕円 139"/>
        <xdr:cNvSpPr/>
      </xdr:nvSpPr>
      <xdr:spPr>
        <a:xfrm>
          <a:off x="4584700" y="991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54870</xdr:rowOff>
    </xdr:from>
    <xdr:ext cx="534377" cy="259045"/>
    <xdr:sp macro="" textlink="">
      <xdr:nvSpPr>
        <xdr:cNvPr id="141" name="物件費該当値テキスト"/>
        <xdr:cNvSpPr txBox="1"/>
      </xdr:nvSpPr>
      <xdr:spPr>
        <a:xfrm>
          <a:off x="4686300" y="982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9510</xdr:rowOff>
    </xdr:from>
    <xdr:to>
      <xdr:col>20</xdr:col>
      <xdr:colOff>38100</xdr:colOff>
      <xdr:row>58</xdr:row>
      <xdr:rowOff>111110</xdr:rowOff>
    </xdr:to>
    <xdr:sp macro="" textlink="">
      <xdr:nvSpPr>
        <xdr:cNvPr id="142" name="楕円 141"/>
        <xdr:cNvSpPr/>
      </xdr:nvSpPr>
      <xdr:spPr>
        <a:xfrm>
          <a:off x="3746500" y="995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102237</xdr:rowOff>
    </xdr:from>
    <xdr:ext cx="534377" cy="259045"/>
    <xdr:sp macro="" textlink="">
      <xdr:nvSpPr>
        <xdr:cNvPr id="143" name="テキスト ボックス 142"/>
        <xdr:cNvSpPr txBox="1"/>
      </xdr:nvSpPr>
      <xdr:spPr>
        <a:xfrm>
          <a:off x="3530111" y="1004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59280</xdr:rowOff>
    </xdr:from>
    <xdr:to>
      <xdr:col>15</xdr:col>
      <xdr:colOff>101600</xdr:colOff>
      <xdr:row>58</xdr:row>
      <xdr:rowOff>160880</xdr:rowOff>
    </xdr:to>
    <xdr:sp macro="" textlink="">
      <xdr:nvSpPr>
        <xdr:cNvPr id="144" name="楕円 143"/>
        <xdr:cNvSpPr/>
      </xdr:nvSpPr>
      <xdr:spPr>
        <a:xfrm>
          <a:off x="2857500" y="1000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152007</xdr:rowOff>
    </xdr:from>
    <xdr:ext cx="534377" cy="259045"/>
    <xdr:sp macro="" textlink="">
      <xdr:nvSpPr>
        <xdr:cNvPr id="145" name="テキスト ボックス 144"/>
        <xdr:cNvSpPr txBox="1"/>
      </xdr:nvSpPr>
      <xdr:spPr>
        <a:xfrm>
          <a:off x="2641111" y="1009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85341</xdr:rowOff>
    </xdr:from>
    <xdr:to>
      <xdr:col>10</xdr:col>
      <xdr:colOff>165100</xdr:colOff>
      <xdr:row>59</xdr:row>
      <xdr:rowOff>15491</xdr:rowOff>
    </xdr:to>
    <xdr:sp macro="" textlink="">
      <xdr:nvSpPr>
        <xdr:cNvPr id="146" name="楕円 145"/>
        <xdr:cNvSpPr/>
      </xdr:nvSpPr>
      <xdr:spPr>
        <a:xfrm>
          <a:off x="1968500" y="1002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6618</xdr:rowOff>
    </xdr:from>
    <xdr:ext cx="534377" cy="259045"/>
    <xdr:sp macro="" textlink="">
      <xdr:nvSpPr>
        <xdr:cNvPr id="147" name="テキスト ボックス 146"/>
        <xdr:cNvSpPr txBox="1"/>
      </xdr:nvSpPr>
      <xdr:spPr>
        <a:xfrm>
          <a:off x="1752111" y="10122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84557</xdr:rowOff>
    </xdr:from>
    <xdr:to>
      <xdr:col>6</xdr:col>
      <xdr:colOff>38100</xdr:colOff>
      <xdr:row>59</xdr:row>
      <xdr:rowOff>14707</xdr:rowOff>
    </xdr:to>
    <xdr:sp macro="" textlink="">
      <xdr:nvSpPr>
        <xdr:cNvPr id="148" name="楕円 147"/>
        <xdr:cNvSpPr/>
      </xdr:nvSpPr>
      <xdr:spPr>
        <a:xfrm>
          <a:off x="1079500" y="1002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5834</xdr:rowOff>
    </xdr:from>
    <xdr:ext cx="534377" cy="259045"/>
    <xdr:sp macro="" textlink="">
      <xdr:nvSpPr>
        <xdr:cNvPr id="149" name="テキスト ボックス 148"/>
        <xdr:cNvSpPr txBox="1"/>
      </xdr:nvSpPr>
      <xdr:spPr>
        <a:xfrm>
          <a:off x="863111" y="10121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69</xdr:row>
      <xdr:rowOff>92727</xdr:rowOff>
    </xdr:from>
    <xdr:ext cx="467179" cy="259045"/>
    <xdr:sp macro="" textlink="">
      <xdr:nvSpPr>
        <xdr:cNvPr id="169" name="テキスト ボックス 168"/>
        <xdr:cNvSpPr txBox="1"/>
      </xdr:nvSpPr>
      <xdr:spPr>
        <a:xfrm>
          <a:off x="294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47307</xdr:rowOff>
    </xdr:from>
    <xdr:to>
      <xdr:col>24</xdr:col>
      <xdr:colOff>62865</xdr:colOff>
      <xdr:row>78</xdr:row>
      <xdr:rowOff>22733</xdr:rowOff>
    </xdr:to>
    <xdr:cxnSp macro="">
      <xdr:nvCxnSpPr>
        <xdr:cNvPr id="173" name="直線コネクタ 172"/>
        <xdr:cNvCxnSpPr/>
      </xdr:nvCxnSpPr>
      <xdr:spPr>
        <a:xfrm flipV="1">
          <a:off x="4633595" y="12220257"/>
          <a:ext cx="1270" cy="117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26560</xdr:rowOff>
    </xdr:from>
    <xdr:ext cx="469744" cy="259045"/>
    <xdr:sp macro="" textlink="">
      <xdr:nvSpPr>
        <xdr:cNvPr id="174" name="維持補修費最小値テキスト"/>
        <xdr:cNvSpPr txBox="1"/>
      </xdr:nvSpPr>
      <xdr:spPr>
        <a:xfrm>
          <a:off x="4686300" y="1339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22733</xdr:rowOff>
    </xdr:from>
    <xdr:to>
      <xdr:col>24</xdr:col>
      <xdr:colOff>152400</xdr:colOff>
      <xdr:row>78</xdr:row>
      <xdr:rowOff>22733</xdr:rowOff>
    </xdr:to>
    <xdr:cxnSp macro="">
      <xdr:nvCxnSpPr>
        <xdr:cNvPr id="175" name="直線コネクタ 174"/>
        <xdr:cNvCxnSpPr/>
      </xdr:nvCxnSpPr>
      <xdr:spPr>
        <a:xfrm>
          <a:off x="4546600" y="1339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165434</xdr:rowOff>
    </xdr:from>
    <xdr:ext cx="469744" cy="259045"/>
    <xdr:sp macro="" textlink="">
      <xdr:nvSpPr>
        <xdr:cNvPr id="176" name="維持補修費最大値テキスト"/>
        <xdr:cNvSpPr txBox="1"/>
      </xdr:nvSpPr>
      <xdr:spPr>
        <a:xfrm>
          <a:off x="4686300" y="119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47307</xdr:rowOff>
    </xdr:from>
    <xdr:to>
      <xdr:col>24</xdr:col>
      <xdr:colOff>152400</xdr:colOff>
      <xdr:row>71</xdr:row>
      <xdr:rowOff>47307</xdr:rowOff>
    </xdr:to>
    <xdr:cxnSp macro="">
      <xdr:nvCxnSpPr>
        <xdr:cNvPr id="177" name="直線コネクタ 176"/>
        <xdr:cNvCxnSpPr/>
      </xdr:nvCxnSpPr>
      <xdr:spPr>
        <a:xfrm>
          <a:off x="4546600" y="1222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80645</xdr:rowOff>
    </xdr:from>
    <xdr:to>
      <xdr:col>24</xdr:col>
      <xdr:colOff>63500</xdr:colOff>
      <xdr:row>74</xdr:row>
      <xdr:rowOff>140271</xdr:rowOff>
    </xdr:to>
    <xdr:cxnSp macro="">
      <xdr:nvCxnSpPr>
        <xdr:cNvPr id="178" name="直線コネクタ 177"/>
        <xdr:cNvCxnSpPr/>
      </xdr:nvCxnSpPr>
      <xdr:spPr>
        <a:xfrm>
          <a:off x="3797300" y="12767945"/>
          <a:ext cx="838200" cy="5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87393</xdr:rowOff>
    </xdr:from>
    <xdr:ext cx="469744" cy="259045"/>
    <xdr:sp macro="" textlink="">
      <xdr:nvSpPr>
        <xdr:cNvPr id="179" name="維持補修費平均値テキスト"/>
        <xdr:cNvSpPr txBox="1"/>
      </xdr:nvSpPr>
      <xdr:spPr>
        <a:xfrm>
          <a:off x="4686300" y="126032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64516</xdr:rowOff>
    </xdr:from>
    <xdr:to>
      <xdr:col>24</xdr:col>
      <xdr:colOff>114300</xdr:colOff>
      <xdr:row>74</xdr:row>
      <xdr:rowOff>166116</xdr:rowOff>
    </xdr:to>
    <xdr:sp macro="" textlink="">
      <xdr:nvSpPr>
        <xdr:cNvPr id="180" name="フローチャート: 判断 179"/>
        <xdr:cNvSpPr/>
      </xdr:nvSpPr>
      <xdr:spPr>
        <a:xfrm>
          <a:off x="4584700" y="127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59690</xdr:rowOff>
    </xdr:from>
    <xdr:to>
      <xdr:col>19</xdr:col>
      <xdr:colOff>177800</xdr:colOff>
      <xdr:row>74</xdr:row>
      <xdr:rowOff>80645</xdr:rowOff>
    </xdr:to>
    <xdr:cxnSp macro="">
      <xdr:nvCxnSpPr>
        <xdr:cNvPr id="181" name="直線コネクタ 180"/>
        <xdr:cNvCxnSpPr/>
      </xdr:nvCxnSpPr>
      <xdr:spPr>
        <a:xfrm>
          <a:off x="2908300" y="1274699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20320</xdr:rowOff>
    </xdr:from>
    <xdr:to>
      <xdr:col>20</xdr:col>
      <xdr:colOff>38100</xdr:colOff>
      <xdr:row>74</xdr:row>
      <xdr:rowOff>121920</xdr:rowOff>
    </xdr:to>
    <xdr:sp macro="" textlink="">
      <xdr:nvSpPr>
        <xdr:cNvPr id="182" name="フローチャート: 判断 181"/>
        <xdr:cNvSpPr/>
      </xdr:nvSpPr>
      <xdr:spPr>
        <a:xfrm>
          <a:off x="3746500" y="1270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72</xdr:row>
      <xdr:rowOff>138447</xdr:rowOff>
    </xdr:from>
    <xdr:ext cx="469744" cy="259045"/>
    <xdr:sp macro="" textlink="">
      <xdr:nvSpPr>
        <xdr:cNvPr id="183" name="テキスト ボックス 182"/>
        <xdr:cNvSpPr txBox="1"/>
      </xdr:nvSpPr>
      <xdr:spPr>
        <a:xfrm>
          <a:off x="3562428" y="1248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38164</xdr:rowOff>
    </xdr:from>
    <xdr:to>
      <xdr:col>15</xdr:col>
      <xdr:colOff>50800</xdr:colOff>
      <xdr:row>74</xdr:row>
      <xdr:rowOff>59690</xdr:rowOff>
    </xdr:to>
    <xdr:cxnSp macro="">
      <xdr:nvCxnSpPr>
        <xdr:cNvPr id="184" name="直線コネクタ 183"/>
        <xdr:cNvCxnSpPr/>
      </xdr:nvCxnSpPr>
      <xdr:spPr>
        <a:xfrm>
          <a:off x="2019300" y="12725464"/>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25844</xdr:rowOff>
    </xdr:from>
    <xdr:to>
      <xdr:col>15</xdr:col>
      <xdr:colOff>101600</xdr:colOff>
      <xdr:row>74</xdr:row>
      <xdr:rowOff>127444</xdr:rowOff>
    </xdr:to>
    <xdr:sp macro="" textlink="">
      <xdr:nvSpPr>
        <xdr:cNvPr id="185" name="フローチャート: 判断 184"/>
        <xdr:cNvSpPr/>
      </xdr:nvSpPr>
      <xdr:spPr>
        <a:xfrm>
          <a:off x="2857500" y="1271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118571</xdr:rowOff>
    </xdr:from>
    <xdr:ext cx="469744" cy="259045"/>
    <xdr:sp macro="" textlink="">
      <xdr:nvSpPr>
        <xdr:cNvPr id="186" name="テキスト ボックス 185"/>
        <xdr:cNvSpPr txBox="1"/>
      </xdr:nvSpPr>
      <xdr:spPr>
        <a:xfrm>
          <a:off x="2673428" y="128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86360</xdr:rowOff>
    </xdr:from>
    <xdr:to>
      <xdr:col>10</xdr:col>
      <xdr:colOff>114300</xdr:colOff>
      <xdr:row>74</xdr:row>
      <xdr:rowOff>38164</xdr:rowOff>
    </xdr:to>
    <xdr:cxnSp macro="">
      <xdr:nvCxnSpPr>
        <xdr:cNvPr id="187" name="直線コネクタ 186"/>
        <xdr:cNvCxnSpPr/>
      </xdr:nvCxnSpPr>
      <xdr:spPr>
        <a:xfrm>
          <a:off x="1130300" y="12602210"/>
          <a:ext cx="889000" cy="123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45085</xdr:rowOff>
    </xdr:from>
    <xdr:to>
      <xdr:col>10</xdr:col>
      <xdr:colOff>165100</xdr:colOff>
      <xdr:row>74</xdr:row>
      <xdr:rowOff>146685</xdr:rowOff>
    </xdr:to>
    <xdr:sp macro="" textlink="">
      <xdr:nvSpPr>
        <xdr:cNvPr id="188" name="フローチャート: 判断 187"/>
        <xdr:cNvSpPr/>
      </xdr:nvSpPr>
      <xdr:spPr>
        <a:xfrm>
          <a:off x="1968500" y="1273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137812</xdr:rowOff>
    </xdr:from>
    <xdr:ext cx="469744" cy="259045"/>
    <xdr:sp macro="" textlink="">
      <xdr:nvSpPr>
        <xdr:cNvPr id="189" name="テキスト ボックス 188"/>
        <xdr:cNvSpPr txBox="1"/>
      </xdr:nvSpPr>
      <xdr:spPr>
        <a:xfrm>
          <a:off x="1784428" y="12825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128143</xdr:rowOff>
    </xdr:from>
    <xdr:to>
      <xdr:col>6</xdr:col>
      <xdr:colOff>38100</xdr:colOff>
      <xdr:row>75</xdr:row>
      <xdr:rowOff>58293</xdr:rowOff>
    </xdr:to>
    <xdr:sp macro="" textlink="">
      <xdr:nvSpPr>
        <xdr:cNvPr id="190" name="フローチャート: 判断 189"/>
        <xdr:cNvSpPr/>
      </xdr:nvSpPr>
      <xdr:spPr>
        <a:xfrm>
          <a:off x="1079500" y="12815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49420</xdr:rowOff>
    </xdr:from>
    <xdr:ext cx="469744" cy="259045"/>
    <xdr:sp macro="" textlink="">
      <xdr:nvSpPr>
        <xdr:cNvPr id="191" name="テキスト ボックス 190"/>
        <xdr:cNvSpPr txBox="1"/>
      </xdr:nvSpPr>
      <xdr:spPr>
        <a:xfrm>
          <a:off x="895428" y="1290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89471</xdr:rowOff>
    </xdr:from>
    <xdr:to>
      <xdr:col>24</xdr:col>
      <xdr:colOff>114300</xdr:colOff>
      <xdr:row>75</xdr:row>
      <xdr:rowOff>19621</xdr:rowOff>
    </xdr:to>
    <xdr:sp macro="" textlink="">
      <xdr:nvSpPr>
        <xdr:cNvPr id="197" name="楕円 196"/>
        <xdr:cNvSpPr/>
      </xdr:nvSpPr>
      <xdr:spPr>
        <a:xfrm>
          <a:off x="4584700" y="127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67898</xdr:rowOff>
    </xdr:from>
    <xdr:ext cx="469744" cy="259045"/>
    <xdr:sp macro="" textlink="">
      <xdr:nvSpPr>
        <xdr:cNvPr id="198" name="維持補修費該当値テキスト"/>
        <xdr:cNvSpPr txBox="1"/>
      </xdr:nvSpPr>
      <xdr:spPr>
        <a:xfrm>
          <a:off x="4686300" y="12755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29845</xdr:rowOff>
    </xdr:from>
    <xdr:to>
      <xdr:col>20</xdr:col>
      <xdr:colOff>38100</xdr:colOff>
      <xdr:row>74</xdr:row>
      <xdr:rowOff>131445</xdr:rowOff>
    </xdr:to>
    <xdr:sp macro="" textlink="">
      <xdr:nvSpPr>
        <xdr:cNvPr id="199" name="楕円 198"/>
        <xdr:cNvSpPr/>
      </xdr:nvSpPr>
      <xdr:spPr>
        <a:xfrm>
          <a:off x="3746500" y="1271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122572</xdr:rowOff>
    </xdr:from>
    <xdr:ext cx="469744" cy="259045"/>
    <xdr:sp macro="" textlink="">
      <xdr:nvSpPr>
        <xdr:cNvPr id="200" name="テキスト ボックス 199"/>
        <xdr:cNvSpPr txBox="1"/>
      </xdr:nvSpPr>
      <xdr:spPr>
        <a:xfrm>
          <a:off x="3562428" y="12809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8890</xdr:rowOff>
    </xdr:from>
    <xdr:to>
      <xdr:col>15</xdr:col>
      <xdr:colOff>101600</xdr:colOff>
      <xdr:row>74</xdr:row>
      <xdr:rowOff>110490</xdr:rowOff>
    </xdr:to>
    <xdr:sp macro="" textlink="">
      <xdr:nvSpPr>
        <xdr:cNvPr id="201" name="楕円 200"/>
        <xdr:cNvSpPr/>
      </xdr:nvSpPr>
      <xdr:spPr>
        <a:xfrm>
          <a:off x="2857500" y="1269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127017</xdr:rowOff>
    </xdr:from>
    <xdr:ext cx="469744" cy="259045"/>
    <xdr:sp macro="" textlink="">
      <xdr:nvSpPr>
        <xdr:cNvPr id="202" name="テキスト ボックス 201"/>
        <xdr:cNvSpPr txBox="1"/>
      </xdr:nvSpPr>
      <xdr:spPr>
        <a:xfrm>
          <a:off x="2673428" y="1247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158814</xdr:rowOff>
    </xdr:from>
    <xdr:to>
      <xdr:col>10</xdr:col>
      <xdr:colOff>165100</xdr:colOff>
      <xdr:row>74</xdr:row>
      <xdr:rowOff>88964</xdr:rowOff>
    </xdr:to>
    <xdr:sp macro="" textlink="">
      <xdr:nvSpPr>
        <xdr:cNvPr id="203" name="楕円 202"/>
        <xdr:cNvSpPr/>
      </xdr:nvSpPr>
      <xdr:spPr>
        <a:xfrm>
          <a:off x="1968500" y="126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105491</xdr:rowOff>
    </xdr:from>
    <xdr:ext cx="469744" cy="259045"/>
    <xdr:sp macro="" textlink="">
      <xdr:nvSpPr>
        <xdr:cNvPr id="204" name="テキスト ボックス 203"/>
        <xdr:cNvSpPr txBox="1"/>
      </xdr:nvSpPr>
      <xdr:spPr>
        <a:xfrm>
          <a:off x="1784428" y="124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35560</xdr:rowOff>
    </xdr:from>
    <xdr:to>
      <xdr:col>6</xdr:col>
      <xdr:colOff>38100</xdr:colOff>
      <xdr:row>73</xdr:row>
      <xdr:rowOff>137160</xdr:rowOff>
    </xdr:to>
    <xdr:sp macro="" textlink="">
      <xdr:nvSpPr>
        <xdr:cNvPr id="205" name="楕円 204"/>
        <xdr:cNvSpPr/>
      </xdr:nvSpPr>
      <xdr:spPr>
        <a:xfrm>
          <a:off x="1079500" y="1255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71</xdr:row>
      <xdr:rowOff>153687</xdr:rowOff>
    </xdr:from>
    <xdr:ext cx="469744" cy="259045"/>
    <xdr:sp macro="" textlink="">
      <xdr:nvSpPr>
        <xdr:cNvPr id="206" name="テキスト ボックス 205"/>
        <xdr:cNvSpPr txBox="1"/>
      </xdr:nvSpPr>
      <xdr:spPr>
        <a:xfrm>
          <a:off x="895428" y="1232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1015</xdr:rowOff>
    </xdr:from>
    <xdr:to>
      <xdr:col>24</xdr:col>
      <xdr:colOff>62865</xdr:colOff>
      <xdr:row>97</xdr:row>
      <xdr:rowOff>145910</xdr:rowOff>
    </xdr:to>
    <xdr:cxnSp macro="">
      <xdr:nvCxnSpPr>
        <xdr:cNvPr id="231" name="直線コネクタ 230"/>
        <xdr:cNvCxnSpPr/>
      </xdr:nvCxnSpPr>
      <xdr:spPr>
        <a:xfrm flipV="1">
          <a:off x="4633595" y="15431515"/>
          <a:ext cx="1270" cy="1345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149737</xdr:rowOff>
    </xdr:from>
    <xdr:ext cx="534377" cy="259045"/>
    <xdr:sp macro="" textlink="">
      <xdr:nvSpPr>
        <xdr:cNvPr id="232" name="扶助費最小値テキスト"/>
        <xdr:cNvSpPr txBox="1"/>
      </xdr:nvSpPr>
      <xdr:spPr>
        <a:xfrm>
          <a:off x="4686300" y="1678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145910</xdr:rowOff>
    </xdr:from>
    <xdr:to>
      <xdr:col>24</xdr:col>
      <xdr:colOff>152400</xdr:colOff>
      <xdr:row>97</xdr:row>
      <xdr:rowOff>145910</xdr:rowOff>
    </xdr:to>
    <xdr:cxnSp macro="">
      <xdr:nvCxnSpPr>
        <xdr:cNvPr id="233" name="直線コネクタ 232"/>
        <xdr:cNvCxnSpPr/>
      </xdr:nvCxnSpPr>
      <xdr:spPr>
        <a:xfrm>
          <a:off x="4546600" y="167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119142</xdr:rowOff>
    </xdr:from>
    <xdr:ext cx="599010" cy="259045"/>
    <xdr:sp macro="" textlink="">
      <xdr:nvSpPr>
        <xdr:cNvPr id="234" name="扶助費最大値テキスト"/>
        <xdr:cNvSpPr txBox="1"/>
      </xdr:nvSpPr>
      <xdr:spPr>
        <a:xfrm>
          <a:off x="4686300" y="1520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1015</xdr:rowOff>
    </xdr:from>
    <xdr:to>
      <xdr:col>24</xdr:col>
      <xdr:colOff>152400</xdr:colOff>
      <xdr:row>90</xdr:row>
      <xdr:rowOff>1015</xdr:rowOff>
    </xdr:to>
    <xdr:cxnSp macro="">
      <xdr:nvCxnSpPr>
        <xdr:cNvPr id="235" name="直線コネクタ 234"/>
        <xdr:cNvCxnSpPr/>
      </xdr:nvCxnSpPr>
      <xdr:spPr>
        <a:xfrm>
          <a:off x="4546600" y="1543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23648</xdr:rowOff>
    </xdr:from>
    <xdr:to>
      <xdr:col>24</xdr:col>
      <xdr:colOff>63500</xdr:colOff>
      <xdr:row>95</xdr:row>
      <xdr:rowOff>558</xdr:rowOff>
    </xdr:to>
    <xdr:cxnSp macro="">
      <xdr:nvCxnSpPr>
        <xdr:cNvPr id="236" name="直線コネクタ 235"/>
        <xdr:cNvCxnSpPr/>
      </xdr:nvCxnSpPr>
      <xdr:spPr>
        <a:xfrm flipV="1">
          <a:off x="3797300" y="16139948"/>
          <a:ext cx="838200" cy="148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95203</xdr:rowOff>
    </xdr:from>
    <xdr:ext cx="534377" cy="259045"/>
    <xdr:sp macro="" textlink="">
      <xdr:nvSpPr>
        <xdr:cNvPr id="237" name="扶助費平均値テキスト"/>
        <xdr:cNvSpPr txBox="1"/>
      </xdr:nvSpPr>
      <xdr:spPr>
        <a:xfrm>
          <a:off x="4686300" y="15868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72326</xdr:rowOff>
    </xdr:from>
    <xdr:to>
      <xdr:col>24</xdr:col>
      <xdr:colOff>114300</xdr:colOff>
      <xdr:row>94</xdr:row>
      <xdr:rowOff>2476</xdr:rowOff>
    </xdr:to>
    <xdr:sp macro="" textlink="">
      <xdr:nvSpPr>
        <xdr:cNvPr id="238" name="フローチャート: 判断 237"/>
        <xdr:cNvSpPr/>
      </xdr:nvSpPr>
      <xdr:spPr>
        <a:xfrm>
          <a:off x="4584700" y="160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558</xdr:rowOff>
    </xdr:from>
    <xdr:to>
      <xdr:col>19</xdr:col>
      <xdr:colOff>177800</xdr:colOff>
      <xdr:row>96</xdr:row>
      <xdr:rowOff>40754</xdr:rowOff>
    </xdr:to>
    <xdr:cxnSp macro="">
      <xdr:nvCxnSpPr>
        <xdr:cNvPr id="239" name="直線コネクタ 238"/>
        <xdr:cNvCxnSpPr/>
      </xdr:nvCxnSpPr>
      <xdr:spPr>
        <a:xfrm flipV="1">
          <a:off x="2908300" y="16288308"/>
          <a:ext cx="889000" cy="21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57810</xdr:rowOff>
    </xdr:from>
    <xdr:to>
      <xdr:col>20</xdr:col>
      <xdr:colOff>38100</xdr:colOff>
      <xdr:row>94</xdr:row>
      <xdr:rowOff>159410</xdr:rowOff>
    </xdr:to>
    <xdr:sp macro="" textlink="">
      <xdr:nvSpPr>
        <xdr:cNvPr id="240" name="フローチャート: 判断 239"/>
        <xdr:cNvSpPr/>
      </xdr:nvSpPr>
      <xdr:spPr>
        <a:xfrm>
          <a:off x="3746500" y="1617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4487</xdr:rowOff>
    </xdr:from>
    <xdr:ext cx="534377" cy="259045"/>
    <xdr:sp macro="" textlink="">
      <xdr:nvSpPr>
        <xdr:cNvPr id="241" name="テキスト ボックス 240"/>
        <xdr:cNvSpPr txBox="1"/>
      </xdr:nvSpPr>
      <xdr:spPr>
        <a:xfrm>
          <a:off x="3530111" y="1594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40754</xdr:rowOff>
    </xdr:from>
    <xdr:to>
      <xdr:col>15</xdr:col>
      <xdr:colOff>50800</xdr:colOff>
      <xdr:row>96</xdr:row>
      <xdr:rowOff>103581</xdr:rowOff>
    </xdr:to>
    <xdr:cxnSp macro="">
      <xdr:nvCxnSpPr>
        <xdr:cNvPr id="242" name="直線コネクタ 241"/>
        <xdr:cNvCxnSpPr/>
      </xdr:nvCxnSpPr>
      <xdr:spPr>
        <a:xfrm flipV="1">
          <a:off x="2019300" y="16499954"/>
          <a:ext cx="889000" cy="6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54153</xdr:rowOff>
    </xdr:from>
    <xdr:to>
      <xdr:col>15</xdr:col>
      <xdr:colOff>101600</xdr:colOff>
      <xdr:row>94</xdr:row>
      <xdr:rowOff>155753</xdr:rowOff>
    </xdr:to>
    <xdr:sp macro="" textlink="">
      <xdr:nvSpPr>
        <xdr:cNvPr id="243" name="フローチャート: 判断 242"/>
        <xdr:cNvSpPr/>
      </xdr:nvSpPr>
      <xdr:spPr>
        <a:xfrm>
          <a:off x="2857500" y="161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830</xdr:rowOff>
    </xdr:from>
    <xdr:ext cx="534377" cy="259045"/>
    <xdr:sp macro="" textlink="">
      <xdr:nvSpPr>
        <xdr:cNvPr id="244" name="テキスト ボックス 243"/>
        <xdr:cNvSpPr txBox="1"/>
      </xdr:nvSpPr>
      <xdr:spPr>
        <a:xfrm>
          <a:off x="2641111" y="1594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103581</xdr:rowOff>
    </xdr:from>
    <xdr:to>
      <xdr:col>10</xdr:col>
      <xdr:colOff>114300</xdr:colOff>
      <xdr:row>97</xdr:row>
      <xdr:rowOff>68986</xdr:rowOff>
    </xdr:to>
    <xdr:cxnSp macro="">
      <xdr:nvCxnSpPr>
        <xdr:cNvPr id="245" name="直線コネクタ 244"/>
        <xdr:cNvCxnSpPr/>
      </xdr:nvCxnSpPr>
      <xdr:spPr>
        <a:xfrm flipV="1">
          <a:off x="1130300" y="16562781"/>
          <a:ext cx="889000" cy="13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133858</xdr:rowOff>
    </xdr:from>
    <xdr:to>
      <xdr:col>10</xdr:col>
      <xdr:colOff>165100</xdr:colOff>
      <xdr:row>95</xdr:row>
      <xdr:rowOff>64008</xdr:rowOff>
    </xdr:to>
    <xdr:sp macro="" textlink="">
      <xdr:nvSpPr>
        <xdr:cNvPr id="246" name="フローチャート: 判断 245"/>
        <xdr:cNvSpPr/>
      </xdr:nvSpPr>
      <xdr:spPr>
        <a:xfrm>
          <a:off x="1968500" y="1625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80535</xdr:rowOff>
    </xdr:from>
    <xdr:ext cx="534377" cy="259045"/>
    <xdr:sp macro="" textlink="">
      <xdr:nvSpPr>
        <xdr:cNvPr id="247" name="テキスト ボックス 246"/>
        <xdr:cNvSpPr txBox="1"/>
      </xdr:nvSpPr>
      <xdr:spPr>
        <a:xfrm>
          <a:off x="1752111" y="1602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43484</xdr:rowOff>
    </xdr:from>
    <xdr:to>
      <xdr:col>6</xdr:col>
      <xdr:colOff>38100</xdr:colOff>
      <xdr:row>96</xdr:row>
      <xdr:rowOff>145084</xdr:rowOff>
    </xdr:to>
    <xdr:sp macro="" textlink="">
      <xdr:nvSpPr>
        <xdr:cNvPr id="248" name="フローチャート: 判断 247"/>
        <xdr:cNvSpPr/>
      </xdr:nvSpPr>
      <xdr:spPr>
        <a:xfrm>
          <a:off x="1079500" y="1650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161611</xdr:rowOff>
    </xdr:from>
    <xdr:ext cx="534377" cy="259045"/>
    <xdr:sp macro="" textlink="">
      <xdr:nvSpPr>
        <xdr:cNvPr id="249" name="テキスト ボックス 248"/>
        <xdr:cNvSpPr txBox="1"/>
      </xdr:nvSpPr>
      <xdr:spPr>
        <a:xfrm>
          <a:off x="863111" y="1627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144298</xdr:rowOff>
    </xdr:from>
    <xdr:to>
      <xdr:col>24</xdr:col>
      <xdr:colOff>114300</xdr:colOff>
      <xdr:row>94</xdr:row>
      <xdr:rowOff>74448</xdr:rowOff>
    </xdr:to>
    <xdr:sp macro="" textlink="">
      <xdr:nvSpPr>
        <xdr:cNvPr id="255" name="楕円 254"/>
        <xdr:cNvSpPr/>
      </xdr:nvSpPr>
      <xdr:spPr>
        <a:xfrm>
          <a:off x="4584700" y="1608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122725</xdr:rowOff>
    </xdr:from>
    <xdr:ext cx="534377" cy="259045"/>
    <xdr:sp macro="" textlink="">
      <xdr:nvSpPr>
        <xdr:cNvPr id="256" name="扶助費該当値テキスト"/>
        <xdr:cNvSpPr txBox="1"/>
      </xdr:nvSpPr>
      <xdr:spPr>
        <a:xfrm>
          <a:off x="4686300" y="16067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121208</xdr:rowOff>
    </xdr:from>
    <xdr:to>
      <xdr:col>20</xdr:col>
      <xdr:colOff>38100</xdr:colOff>
      <xdr:row>95</xdr:row>
      <xdr:rowOff>51358</xdr:rowOff>
    </xdr:to>
    <xdr:sp macro="" textlink="">
      <xdr:nvSpPr>
        <xdr:cNvPr id="257" name="楕円 256"/>
        <xdr:cNvSpPr/>
      </xdr:nvSpPr>
      <xdr:spPr>
        <a:xfrm>
          <a:off x="3746500" y="1623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42485</xdr:rowOff>
    </xdr:from>
    <xdr:ext cx="534377" cy="259045"/>
    <xdr:sp macro="" textlink="">
      <xdr:nvSpPr>
        <xdr:cNvPr id="258" name="テキスト ボックス 257"/>
        <xdr:cNvSpPr txBox="1"/>
      </xdr:nvSpPr>
      <xdr:spPr>
        <a:xfrm>
          <a:off x="3530111" y="16330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161404</xdr:rowOff>
    </xdr:from>
    <xdr:to>
      <xdr:col>15</xdr:col>
      <xdr:colOff>101600</xdr:colOff>
      <xdr:row>96</xdr:row>
      <xdr:rowOff>91554</xdr:rowOff>
    </xdr:to>
    <xdr:sp macro="" textlink="">
      <xdr:nvSpPr>
        <xdr:cNvPr id="259" name="楕円 258"/>
        <xdr:cNvSpPr/>
      </xdr:nvSpPr>
      <xdr:spPr>
        <a:xfrm>
          <a:off x="2857500" y="16449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82681</xdr:rowOff>
    </xdr:from>
    <xdr:ext cx="534377" cy="259045"/>
    <xdr:sp macro="" textlink="">
      <xdr:nvSpPr>
        <xdr:cNvPr id="260" name="テキスト ボックス 259"/>
        <xdr:cNvSpPr txBox="1"/>
      </xdr:nvSpPr>
      <xdr:spPr>
        <a:xfrm>
          <a:off x="2641111" y="1654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52781</xdr:rowOff>
    </xdr:from>
    <xdr:to>
      <xdr:col>10</xdr:col>
      <xdr:colOff>165100</xdr:colOff>
      <xdr:row>96</xdr:row>
      <xdr:rowOff>154381</xdr:rowOff>
    </xdr:to>
    <xdr:sp macro="" textlink="">
      <xdr:nvSpPr>
        <xdr:cNvPr id="261" name="楕円 260"/>
        <xdr:cNvSpPr/>
      </xdr:nvSpPr>
      <xdr:spPr>
        <a:xfrm>
          <a:off x="1968500" y="1651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145508</xdr:rowOff>
    </xdr:from>
    <xdr:ext cx="534377" cy="259045"/>
    <xdr:sp macro="" textlink="">
      <xdr:nvSpPr>
        <xdr:cNvPr id="262" name="テキスト ボックス 261"/>
        <xdr:cNvSpPr txBox="1"/>
      </xdr:nvSpPr>
      <xdr:spPr>
        <a:xfrm>
          <a:off x="1752111" y="1660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18186</xdr:rowOff>
    </xdr:from>
    <xdr:to>
      <xdr:col>6</xdr:col>
      <xdr:colOff>38100</xdr:colOff>
      <xdr:row>97</xdr:row>
      <xdr:rowOff>119786</xdr:rowOff>
    </xdr:to>
    <xdr:sp macro="" textlink="">
      <xdr:nvSpPr>
        <xdr:cNvPr id="263" name="楕円 262"/>
        <xdr:cNvSpPr/>
      </xdr:nvSpPr>
      <xdr:spPr>
        <a:xfrm>
          <a:off x="1079500" y="1664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110913</xdr:rowOff>
    </xdr:from>
    <xdr:ext cx="534377" cy="259045"/>
    <xdr:sp macro="" textlink="">
      <xdr:nvSpPr>
        <xdr:cNvPr id="264" name="テキスト ボックス 263"/>
        <xdr:cNvSpPr txBox="1"/>
      </xdr:nvSpPr>
      <xdr:spPr>
        <a:xfrm>
          <a:off x="863111" y="1674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5" name="テキスト ボックス 274"/>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7" name="テキスト ボックス 276"/>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7" name="テキスト ボックス 286"/>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95384</xdr:rowOff>
    </xdr:from>
    <xdr:to>
      <xdr:col>54</xdr:col>
      <xdr:colOff>189865</xdr:colOff>
      <xdr:row>39</xdr:row>
      <xdr:rowOff>87808</xdr:rowOff>
    </xdr:to>
    <xdr:cxnSp macro="">
      <xdr:nvCxnSpPr>
        <xdr:cNvPr id="291" name="直線コネクタ 290"/>
        <xdr:cNvCxnSpPr/>
      </xdr:nvCxnSpPr>
      <xdr:spPr>
        <a:xfrm flipV="1">
          <a:off x="10475595" y="5238884"/>
          <a:ext cx="1270" cy="153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91635</xdr:rowOff>
    </xdr:from>
    <xdr:ext cx="534377" cy="259045"/>
    <xdr:sp macro="" textlink="">
      <xdr:nvSpPr>
        <xdr:cNvPr id="292" name="補助費等最小値テキスト"/>
        <xdr:cNvSpPr txBox="1"/>
      </xdr:nvSpPr>
      <xdr:spPr>
        <a:xfrm>
          <a:off x="10528300" y="6778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87808</xdr:rowOff>
    </xdr:from>
    <xdr:to>
      <xdr:col>55</xdr:col>
      <xdr:colOff>88900</xdr:colOff>
      <xdr:row>39</xdr:row>
      <xdr:rowOff>87808</xdr:rowOff>
    </xdr:to>
    <xdr:cxnSp macro="">
      <xdr:nvCxnSpPr>
        <xdr:cNvPr id="293" name="直線コネクタ 292"/>
        <xdr:cNvCxnSpPr/>
      </xdr:nvCxnSpPr>
      <xdr:spPr>
        <a:xfrm>
          <a:off x="10388600" y="6774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42061</xdr:rowOff>
    </xdr:from>
    <xdr:ext cx="534377" cy="259045"/>
    <xdr:sp macro="" textlink="">
      <xdr:nvSpPr>
        <xdr:cNvPr id="294" name="補助費等最大値テキスト"/>
        <xdr:cNvSpPr txBox="1"/>
      </xdr:nvSpPr>
      <xdr:spPr>
        <a:xfrm>
          <a:off x="10528300" y="501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95384</xdr:rowOff>
    </xdr:from>
    <xdr:to>
      <xdr:col>55</xdr:col>
      <xdr:colOff>88900</xdr:colOff>
      <xdr:row>30</xdr:row>
      <xdr:rowOff>95384</xdr:rowOff>
    </xdr:to>
    <xdr:cxnSp macro="">
      <xdr:nvCxnSpPr>
        <xdr:cNvPr id="295" name="直線コネクタ 294"/>
        <xdr:cNvCxnSpPr/>
      </xdr:nvCxnSpPr>
      <xdr:spPr>
        <a:xfrm>
          <a:off x="10388600" y="5238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6590</xdr:rowOff>
    </xdr:from>
    <xdr:to>
      <xdr:col>55</xdr:col>
      <xdr:colOff>0</xdr:colOff>
      <xdr:row>37</xdr:row>
      <xdr:rowOff>37450</xdr:rowOff>
    </xdr:to>
    <xdr:cxnSp macro="">
      <xdr:nvCxnSpPr>
        <xdr:cNvPr id="296" name="直線コネクタ 295"/>
        <xdr:cNvCxnSpPr/>
      </xdr:nvCxnSpPr>
      <xdr:spPr>
        <a:xfrm flipV="1">
          <a:off x="9639300" y="6178790"/>
          <a:ext cx="838200" cy="20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12104</xdr:rowOff>
    </xdr:from>
    <xdr:ext cx="534377" cy="259045"/>
    <xdr:sp macro="" textlink="">
      <xdr:nvSpPr>
        <xdr:cNvPr id="297" name="補助費等平均値テキスト"/>
        <xdr:cNvSpPr txBox="1"/>
      </xdr:nvSpPr>
      <xdr:spPr>
        <a:xfrm>
          <a:off x="10528300" y="6184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33677</xdr:rowOff>
    </xdr:from>
    <xdr:to>
      <xdr:col>55</xdr:col>
      <xdr:colOff>50800</xdr:colOff>
      <xdr:row>36</xdr:row>
      <xdr:rowOff>135277</xdr:rowOff>
    </xdr:to>
    <xdr:sp macro="" textlink="">
      <xdr:nvSpPr>
        <xdr:cNvPr id="298" name="フローチャート: 判断 297"/>
        <xdr:cNvSpPr/>
      </xdr:nvSpPr>
      <xdr:spPr>
        <a:xfrm>
          <a:off x="10426700" y="620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164258</xdr:rowOff>
    </xdr:from>
    <xdr:to>
      <xdr:col>50</xdr:col>
      <xdr:colOff>114300</xdr:colOff>
      <xdr:row>37</xdr:row>
      <xdr:rowOff>37450</xdr:rowOff>
    </xdr:to>
    <xdr:cxnSp macro="">
      <xdr:nvCxnSpPr>
        <xdr:cNvPr id="299" name="直線コネクタ 298"/>
        <xdr:cNvCxnSpPr/>
      </xdr:nvCxnSpPr>
      <xdr:spPr>
        <a:xfrm>
          <a:off x="8750300" y="6336458"/>
          <a:ext cx="889000" cy="44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166395</xdr:rowOff>
    </xdr:from>
    <xdr:to>
      <xdr:col>50</xdr:col>
      <xdr:colOff>165100</xdr:colOff>
      <xdr:row>37</xdr:row>
      <xdr:rowOff>96545</xdr:rowOff>
    </xdr:to>
    <xdr:sp macro="" textlink="">
      <xdr:nvSpPr>
        <xdr:cNvPr id="300" name="フローチャート: 判断 299"/>
        <xdr:cNvSpPr/>
      </xdr:nvSpPr>
      <xdr:spPr>
        <a:xfrm>
          <a:off x="9588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87672</xdr:rowOff>
    </xdr:from>
    <xdr:ext cx="534377" cy="259045"/>
    <xdr:sp macro="" textlink="">
      <xdr:nvSpPr>
        <xdr:cNvPr id="301" name="テキスト ボックス 300"/>
        <xdr:cNvSpPr txBox="1"/>
      </xdr:nvSpPr>
      <xdr:spPr>
        <a:xfrm>
          <a:off x="9372111" y="643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152044</xdr:rowOff>
    </xdr:from>
    <xdr:to>
      <xdr:col>45</xdr:col>
      <xdr:colOff>177800</xdr:colOff>
      <xdr:row>36</xdr:row>
      <xdr:rowOff>164258</xdr:rowOff>
    </xdr:to>
    <xdr:cxnSp macro="">
      <xdr:nvCxnSpPr>
        <xdr:cNvPr id="302" name="直線コネクタ 301"/>
        <xdr:cNvCxnSpPr/>
      </xdr:nvCxnSpPr>
      <xdr:spPr>
        <a:xfrm>
          <a:off x="7861300" y="6324244"/>
          <a:ext cx="889000" cy="12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40175</xdr:rowOff>
    </xdr:from>
    <xdr:to>
      <xdr:col>46</xdr:col>
      <xdr:colOff>38100</xdr:colOff>
      <xdr:row>37</xdr:row>
      <xdr:rowOff>141775</xdr:rowOff>
    </xdr:to>
    <xdr:sp macro="" textlink="">
      <xdr:nvSpPr>
        <xdr:cNvPr id="303" name="フローチャート: 判断 302"/>
        <xdr:cNvSpPr/>
      </xdr:nvSpPr>
      <xdr:spPr>
        <a:xfrm>
          <a:off x="8699500" y="63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132903</xdr:rowOff>
    </xdr:from>
    <xdr:ext cx="534377" cy="259045"/>
    <xdr:sp macro="" textlink="">
      <xdr:nvSpPr>
        <xdr:cNvPr id="304" name="テキスト ボックス 303"/>
        <xdr:cNvSpPr txBox="1"/>
      </xdr:nvSpPr>
      <xdr:spPr>
        <a:xfrm>
          <a:off x="8483111" y="64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152044</xdr:rowOff>
    </xdr:from>
    <xdr:to>
      <xdr:col>41</xdr:col>
      <xdr:colOff>50800</xdr:colOff>
      <xdr:row>37</xdr:row>
      <xdr:rowOff>19685</xdr:rowOff>
    </xdr:to>
    <xdr:cxnSp macro="">
      <xdr:nvCxnSpPr>
        <xdr:cNvPr id="305" name="直線コネクタ 304"/>
        <xdr:cNvCxnSpPr/>
      </xdr:nvCxnSpPr>
      <xdr:spPr>
        <a:xfrm flipV="1">
          <a:off x="6972300" y="6324244"/>
          <a:ext cx="889000" cy="39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14050</xdr:rowOff>
    </xdr:from>
    <xdr:to>
      <xdr:col>41</xdr:col>
      <xdr:colOff>101600</xdr:colOff>
      <xdr:row>37</xdr:row>
      <xdr:rowOff>115650</xdr:rowOff>
    </xdr:to>
    <xdr:sp macro="" textlink="">
      <xdr:nvSpPr>
        <xdr:cNvPr id="306" name="フローチャート: 判断 305"/>
        <xdr:cNvSpPr/>
      </xdr:nvSpPr>
      <xdr:spPr>
        <a:xfrm>
          <a:off x="7810500" y="635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106777</xdr:rowOff>
    </xdr:from>
    <xdr:ext cx="534377" cy="259045"/>
    <xdr:sp macro="" textlink="">
      <xdr:nvSpPr>
        <xdr:cNvPr id="307" name="テキスト ボックス 306"/>
        <xdr:cNvSpPr txBox="1"/>
      </xdr:nvSpPr>
      <xdr:spPr>
        <a:xfrm>
          <a:off x="7594111" y="645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131779</xdr:rowOff>
    </xdr:from>
    <xdr:to>
      <xdr:col>36</xdr:col>
      <xdr:colOff>165100</xdr:colOff>
      <xdr:row>37</xdr:row>
      <xdr:rowOff>61929</xdr:rowOff>
    </xdr:to>
    <xdr:sp macro="" textlink="">
      <xdr:nvSpPr>
        <xdr:cNvPr id="308" name="フローチャート: 判断 307"/>
        <xdr:cNvSpPr/>
      </xdr:nvSpPr>
      <xdr:spPr>
        <a:xfrm>
          <a:off x="6921500" y="630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78456</xdr:rowOff>
    </xdr:from>
    <xdr:ext cx="534377" cy="259045"/>
    <xdr:sp macro="" textlink="">
      <xdr:nvSpPr>
        <xdr:cNvPr id="309" name="テキスト ボックス 308"/>
        <xdr:cNvSpPr txBox="1"/>
      </xdr:nvSpPr>
      <xdr:spPr>
        <a:xfrm>
          <a:off x="6705111" y="607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127240</xdr:rowOff>
    </xdr:from>
    <xdr:to>
      <xdr:col>55</xdr:col>
      <xdr:colOff>50800</xdr:colOff>
      <xdr:row>36</xdr:row>
      <xdr:rowOff>57390</xdr:rowOff>
    </xdr:to>
    <xdr:sp macro="" textlink="">
      <xdr:nvSpPr>
        <xdr:cNvPr id="315" name="楕円 314"/>
        <xdr:cNvSpPr/>
      </xdr:nvSpPr>
      <xdr:spPr>
        <a:xfrm>
          <a:off x="10426700" y="612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150117</xdr:rowOff>
    </xdr:from>
    <xdr:ext cx="534377" cy="259045"/>
    <xdr:sp macro="" textlink="">
      <xdr:nvSpPr>
        <xdr:cNvPr id="316" name="補助費等該当値テキスト"/>
        <xdr:cNvSpPr txBox="1"/>
      </xdr:nvSpPr>
      <xdr:spPr>
        <a:xfrm>
          <a:off x="10528300" y="5979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158100</xdr:rowOff>
    </xdr:from>
    <xdr:to>
      <xdr:col>50</xdr:col>
      <xdr:colOff>165100</xdr:colOff>
      <xdr:row>37</xdr:row>
      <xdr:rowOff>88250</xdr:rowOff>
    </xdr:to>
    <xdr:sp macro="" textlink="">
      <xdr:nvSpPr>
        <xdr:cNvPr id="317" name="楕円 316"/>
        <xdr:cNvSpPr/>
      </xdr:nvSpPr>
      <xdr:spPr>
        <a:xfrm>
          <a:off x="9588500" y="63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104777</xdr:rowOff>
    </xdr:from>
    <xdr:ext cx="534377" cy="259045"/>
    <xdr:sp macro="" textlink="">
      <xdr:nvSpPr>
        <xdr:cNvPr id="318" name="テキスト ボックス 317"/>
        <xdr:cNvSpPr txBox="1"/>
      </xdr:nvSpPr>
      <xdr:spPr>
        <a:xfrm>
          <a:off x="9372111" y="6105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113458</xdr:rowOff>
    </xdr:from>
    <xdr:to>
      <xdr:col>46</xdr:col>
      <xdr:colOff>38100</xdr:colOff>
      <xdr:row>37</xdr:row>
      <xdr:rowOff>43608</xdr:rowOff>
    </xdr:to>
    <xdr:sp macro="" textlink="">
      <xdr:nvSpPr>
        <xdr:cNvPr id="319" name="楕円 318"/>
        <xdr:cNvSpPr/>
      </xdr:nvSpPr>
      <xdr:spPr>
        <a:xfrm>
          <a:off x="8699500" y="628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60135</xdr:rowOff>
    </xdr:from>
    <xdr:ext cx="534377" cy="259045"/>
    <xdr:sp macro="" textlink="">
      <xdr:nvSpPr>
        <xdr:cNvPr id="320" name="テキスト ボックス 319"/>
        <xdr:cNvSpPr txBox="1"/>
      </xdr:nvSpPr>
      <xdr:spPr>
        <a:xfrm>
          <a:off x="8483111" y="606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101244</xdr:rowOff>
    </xdr:from>
    <xdr:to>
      <xdr:col>41</xdr:col>
      <xdr:colOff>101600</xdr:colOff>
      <xdr:row>37</xdr:row>
      <xdr:rowOff>31394</xdr:rowOff>
    </xdr:to>
    <xdr:sp macro="" textlink="">
      <xdr:nvSpPr>
        <xdr:cNvPr id="321" name="楕円 320"/>
        <xdr:cNvSpPr/>
      </xdr:nvSpPr>
      <xdr:spPr>
        <a:xfrm>
          <a:off x="7810500" y="62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47921</xdr:rowOff>
    </xdr:from>
    <xdr:ext cx="534377" cy="259045"/>
    <xdr:sp macro="" textlink="">
      <xdr:nvSpPr>
        <xdr:cNvPr id="322" name="テキスト ボックス 321"/>
        <xdr:cNvSpPr txBox="1"/>
      </xdr:nvSpPr>
      <xdr:spPr>
        <a:xfrm>
          <a:off x="7594111" y="6048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140335</xdr:rowOff>
    </xdr:from>
    <xdr:to>
      <xdr:col>36</xdr:col>
      <xdr:colOff>165100</xdr:colOff>
      <xdr:row>37</xdr:row>
      <xdr:rowOff>70485</xdr:rowOff>
    </xdr:to>
    <xdr:sp macro="" textlink="">
      <xdr:nvSpPr>
        <xdr:cNvPr id="323" name="楕円 322"/>
        <xdr:cNvSpPr/>
      </xdr:nvSpPr>
      <xdr:spPr>
        <a:xfrm>
          <a:off x="6921500" y="631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61612</xdr:rowOff>
    </xdr:from>
    <xdr:ext cx="534377" cy="259045"/>
    <xdr:sp macro="" textlink="">
      <xdr:nvSpPr>
        <xdr:cNvPr id="324" name="テキスト ボックス 323"/>
        <xdr:cNvSpPr txBox="1"/>
      </xdr:nvSpPr>
      <xdr:spPr>
        <a:xfrm>
          <a:off x="6705111" y="64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5" name="テキスト ボックス 334"/>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7" name="テキスト ボックス 336"/>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9" name="テキスト ボックス 33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1" name="テキスト ボックス 34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73292</xdr:rowOff>
    </xdr:from>
    <xdr:to>
      <xdr:col>54</xdr:col>
      <xdr:colOff>189865</xdr:colOff>
      <xdr:row>59</xdr:row>
      <xdr:rowOff>19205</xdr:rowOff>
    </xdr:to>
    <xdr:cxnSp macro="">
      <xdr:nvCxnSpPr>
        <xdr:cNvPr id="347" name="直線コネクタ 346"/>
        <xdr:cNvCxnSpPr/>
      </xdr:nvCxnSpPr>
      <xdr:spPr>
        <a:xfrm flipV="1">
          <a:off x="10475595" y="8988692"/>
          <a:ext cx="1270" cy="114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23032</xdr:rowOff>
    </xdr:from>
    <xdr:ext cx="534377" cy="259045"/>
    <xdr:sp macro="" textlink="">
      <xdr:nvSpPr>
        <xdr:cNvPr id="348" name="普通建設事業費最小値テキスト"/>
        <xdr:cNvSpPr txBox="1"/>
      </xdr:nvSpPr>
      <xdr:spPr>
        <a:xfrm>
          <a:off x="10528300" y="1013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19205</xdr:rowOff>
    </xdr:from>
    <xdr:to>
      <xdr:col>55</xdr:col>
      <xdr:colOff>88900</xdr:colOff>
      <xdr:row>59</xdr:row>
      <xdr:rowOff>19205</xdr:rowOff>
    </xdr:to>
    <xdr:cxnSp macro="">
      <xdr:nvCxnSpPr>
        <xdr:cNvPr id="349" name="直線コネクタ 348"/>
        <xdr:cNvCxnSpPr/>
      </xdr:nvCxnSpPr>
      <xdr:spPr>
        <a:xfrm>
          <a:off x="10388600" y="10134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19969</xdr:rowOff>
    </xdr:from>
    <xdr:ext cx="534377" cy="259045"/>
    <xdr:sp macro="" textlink="">
      <xdr:nvSpPr>
        <xdr:cNvPr id="350" name="普通建設事業費最大値テキスト"/>
        <xdr:cNvSpPr txBox="1"/>
      </xdr:nvSpPr>
      <xdr:spPr>
        <a:xfrm>
          <a:off x="10528300" y="876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73292</xdr:rowOff>
    </xdr:from>
    <xdr:to>
      <xdr:col>55</xdr:col>
      <xdr:colOff>88900</xdr:colOff>
      <xdr:row>52</xdr:row>
      <xdr:rowOff>73292</xdr:rowOff>
    </xdr:to>
    <xdr:cxnSp macro="">
      <xdr:nvCxnSpPr>
        <xdr:cNvPr id="351" name="直線コネクタ 350"/>
        <xdr:cNvCxnSpPr/>
      </xdr:nvCxnSpPr>
      <xdr:spPr>
        <a:xfrm>
          <a:off x="10388600" y="8988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103170</xdr:rowOff>
    </xdr:from>
    <xdr:to>
      <xdr:col>55</xdr:col>
      <xdr:colOff>0</xdr:colOff>
      <xdr:row>57</xdr:row>
      <xdr:rowOff>153416</xdr:rowOff>
    </xdr:to>
    <xdr:cxnSp macro="">
      <xdr:nvCxnSpPr>
        <xdr:cNvPr id="352" name="直線コネクタ 351"/>
        <xdr:cNvCxnSpPr/>
      </xdr:nvCxnSpPr>
      <xdr:spPr>
        <a:xfrm flipV="1">
          <a:off x="9639300" y="9532920"/>
          <a:ext cx="838200" cy="39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29334</xdr:rowOff>
    </xdr:from>
    <xdr:ext cx="534377" cy="259045"/>
    <xdr:sp macro="" textlink="">
      <xdr:nvSpPr>
        <xdr:cNvPr id="353" name="普通建設事業費平均値テキスト"/>
        <xdr:cNvSpPr txBox="1"/>
      </xdr:nvSpPr>
      <xdr:spPr>
        <a:xfrm>
          <a:off x="10528300" y="9630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50907</xdr:rowOff>
    </xdr:from>
    <xdr:to>
      <xdr:col>55</xdr:col>
      <xdr:colOff>50800</xdr:colOff>
      <xdr:row>56</xdr:row>
      <xdr:rowOff>152507</xdr:rowOff>
    </xdr:to>
    <xdr:sp macro="" textlink="">
      <xdr:nvSpPr>
        <xdr:cNvPr id="354" name="フローチャート: 判断 353"/>
        <xdr:cNvSpPr/>
      </xdr:nvSpPr>
      <xdr:spPr>
        <a:xfrm>
          <a:off x="10426700" y="9652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122944</xdr:rowOff>
    </xdr:from>
    <xdr:to>
      <xdr:col>50</xdr:col>
      <xdr:colOff>114300</xdr:colOff>
      <xdr:row>57</xdr:row>
      <xdr:rowOff>153416</xdr:rowOff>
    </xdr:to>
    <xdr:cxnSp macro="">
      <xdr:nvCxnSpPr>
        <xdr:cNvPr id="355" name="直線コネクタ 354"/>
        <xdr:cNvCxnSpPr/>
      </xdr:nvCxnSpPr>
      <xdr:spPr>
        <a:xfrm>
          <a:off x="8750300" y="9381244"/>
          <a:ext cx="889000" cy="54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76007</xdr:rowOff>
    </xdr:from>
    <xdr:to>
      <xdr:col>50</xdr:col>
      <xdr:colOff>165100</xdr:colOff>
      <xdr:row>58</xdr:row>
      <xdr:rowOff>6157</xdr:rowOff>
    </xdr:to>
    <xdr:sp macro="" textlink="">
      <xdr:nvSpPr>
        <xdr:cNvPr id="356" name="フローチャート: 判断 355"/>
        <xdr:cNvSpPr/>
      </xdr:nvSpPr>
      <xdr:spPr>
        <a:xfrm>
          <a:off x="9588500" y="984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22684</xdr:rowOff>
    </xdr:from>
    <xdr:ext cx="534377" cy="259045"/>
    <xdr:sp macro="" textlink="">
      <xdr:nvSpPr>
        <xdr:cNvPr id="357" name="テキスト ボックス 356"/>
        <xdr:cNvSpPr txBox="1"/>
      </xdr:nvSpPr>
      <xdr:spPr>
        <a:xfrm>
          <a:off x="9372111" y="9623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122944</xdr:rowOff>
    </xdr:from>
    <xdr:to>
      <xdr:col>45</xdr:col>
      <xdr:colOff>177800</xdr:colOff>
      <xdr:row>57</xdr:row>
      <xdr:rowOff>125481</xdr:rowOff>
    </xdr:to>
    <xdr:cxnSp macro="">
      <xdr:nvCxnSpPr>
        <xdr:cNvPr id="358" name="直線コネクタ 357"/>
        <xdr:cNvCxnSpPr/>
      </xdr:nvCxnSpPr>
      <xdr:spPr>
        <a:xfrm flipV="1">
          <a:off x="7861300" y="9381244"/>
          <a:ext cx="889000" cy="51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160338</xdr:rowOff>
    </xdr:from>
    <xdr:to>
      <xdr:col>46</xdr:col>
      <xdr:colOff>38100</xdr:colOff>
      <xdr:row>57</xdr:row>
      <xdr:rowOff>90488</xdr:rowOff>
    </xdr:to>
    <xdr:sp macro="" textlink="">
      <xdr:nvSpPr>
        <xdr:cNvPr id="359" name="フローチャート: 判断 358"/>
        <xdr:cNvSpPr/>
      </xdr:nvSpPr>
      <xdr:spPr>
        <a:xfrm>
          <a:off x="8699500" y="976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81615</xdr:rowOff>
    </xdr:from>
    <xdr:ext cx="534377" cy="259045"/>
    <xdr:sp macro="" textlink="">
      <xdr:nvSpPr>
        <xdr:cNvPr id="360" name="テキスト ボックス 359"/>
        <xdr:cNvSpPr txBox="1"/>
      </xdr:nvSpPr>
      <xdr:spPr>
        <a:xfrm>
          <a:off x="8483111" y="985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115560</xdr:rowOff>
    </xdr:from>
    <xdr:to>
      <xdr:col>41</xdr:col>
      <xdr:colOff>50800</xdr:colOff>
      <xdr:row>57</xdr:row>
      <xdr:rowOff>125481</xdr:rowOff>
    </xdr:to>
    <xdr:cxnSp macro="">
      <xdr:nvCxnSpPr>
        <xdr:cNvPr id="361" name="直線コネクタ 360"/>
        <xdr:cNvCxnSpPr/>
      </xdr:nvCxnSpPr>
      <xdr:spPr>
        <a:xfrm>
          <a:off x="6972300" y="9888210"/>
          <a:ext cx="8890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143330</xdr:rowOff>
    </xdr:from>
    <xdr:to>
      <xdr:col>41</xdr:col>
      <xdr:colOff>101600</xdr:colOff>
      <xdr:row>57</xdr:row>
      <xdr:rowOff>73480</xdr:rowOff>
    </xdr:to>
    <xdr:sp macro="" textlink="">
      <xdr:nvSpPr>
        <xdr:cNvPr id="362" name="フローチャート: 判断 361"/>
        <xdr:cNvSpPr/>
      </xdr:nvSpPr>
      <xdr:spPr>
        <a:xfrm>
          <a:off x="7810500" y="974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90007</xdr:rowOff>
    </xdr:from>
    <xdr:ext cx="534377" cy="259045"/>
    <xdr:sp macro="" textlink="">
      <xdr:nvSpPr>
        <xdr:cNvPr id="363" name="テキスト ボックス 362"/>
        <xdr:cNvSpPr txBox="1"/>
      </xdr:nvSpPr>
      <xdr:spPr>
        <a:xfrm>
          <a:off x="7594111" y="9519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146141</xdr:rowOff>
    </xdr:from>
    <xdr:to>
      <xdr:col>36</xdr:col>
      <xdr:colOff>165100</xdr:colOff>
      <xdr:row>57</xdr:row>
      <xdr:rowOff>76291</xdr:rowOff>
    </xdr:to>
    <xdr:sp macro="" textlink="">
      <xdr:nvSpPr>
        <xdr:cNvPr id="364" name="フローチャート: 判断 363"/>
        <xdr:cNvSpPr/>
      </xdr:nvSpPr>
      <xdr:spPr>
        <a:xfrm>
          <a:off x="6921500" y="974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92818</xdr:rowOff>
    </xdr:from>
    <xdr:ext cx="534377" cy="259045"/>
    <xdr:sp macro="" textlink="">
      <xdr:nvSpPr>
        <xdr:cNvPr id="365" name="テキスト ボックス 364"/>
        <xdr:cNvSpPr txBox="1"/>
      </xdr:nvSpPr>
      <xdr:spPr>
        <a:xfrm>
          <a:off x="6705111" y="952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52370</xdr:rowOff>
    </xdr:from>
    <xdr:to>
      <xdr:col>55</xdr:col>
      <xdr:colOff>50800</xdr:colOff>
      <xdr:row>55</xdr:row>
      <xdr:rowOff>153970</xdr:rowOff>
    </xdr:to>
    <xdr:sp macro="" textlink="">
      <xdr:nvSpPr>
        <xdr:cNvPr id="371" name="楕円 370"/>
        <xdr:cNvSpPr/>
      </xdr:nvSpPr>
      <xdr:spPr>
        <a:xfrm>
          <a:off x="10426700" y="948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75247</xdr:rowOff>
    </xdr:from>
    <xdr:ext cx="534377" cy="259045"/>
    <xdr:sp macro="" textlink="">
      <xdr:nvSpPr>
        <xdr:cNvPr id="372" name="普通建設事業費該当値テキスト"/>
        <xdr:cNvSpPr txBox="1"/>
      </xdr:nvSpPr>
      <xdr:spPr>
        <a:xfrm>
          <a:off x="10528300" y="933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102616</xdr:rowOff>
    </xdr:from>
    <xdr:to>
      <xdr:col>50</xdr:col>
      <xdr:colOff>165100</xdr:colOff>
      <xdr:row>58</xdr:row>
      <xdr:rowOff>32766</xdr:rowOff>
    </xdr:to>
    <xdr:sp macro="" textlink="">
      <xdr:nvSpPr>
        <xdr:cNvPr id="373" name="楕円 372"/>
        <xdr:cNvSpPr/>
      </xdr:nvSpPr>
      <xdr:spPr>
        <a:xfrm>
          <a:off x="9588500" y="987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23893</xdr:rowOff>
    </xdr:from>
    <xdr:ext cx="534377" cy="259045"/>
    <xdr:sp macro="" textlink="">
      <xdr:nvSpPr>
        <xdr:cNvPr id="374" name="テキスト ボックス 373"/>
        <xdr:cNvSpPr txBox="1"/>
      </xdr:nvSpPr>
      <xdr:spPr>
        <a:xfrm>
          <a:off x="9372111" y="996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72144</xdr:rowOff>
    </xdr:from>
    <xdr:to>
      <xdr:col>46</xdr:col>
      <xdr:colOff>38100</xdr:colOff>
      <xdr:row>55</xdr:row>
      <xdr:rowOff>2294</xdr:rowOff>
    </xdr:to>
    <xdr:sp macro="" textlink="">
      <xdr:nvSpPr>
        <xdr:cNvPr id="375" name="楕円 374"/>
        <xdr:cNvSpPr/>
      </xdr:nvSpPr>
      <xdr:spPr>
        <a:xfrm>
          <a:off x="8699500" y="93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18821</xdr:rowOff>
    </xdr:from>
    <xdr:ext cx="534377" cy="259045"/>
    <xdr:sp macro="" textlink="">
      <xdr:nvSpPr>
        <xdr:cNvPr id="376" name="テキスト ボックス 375"/>
        <xdr:cNvSpPr txBox="1"/>
      </xdr:nvSpPr>
      <xdr:spPr>
        <a:xfrm>
          <a:off x="8483111" y="910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74681</xdr:rowOff>
    </xdr:from>
    <xdr:to>
      <xdr:col>41</xdr:col>
      <xdr:colOff>101600</xdr:colOff>
      <xdr:row>58</xdr:row>
      <xdr:rowOff>4831</xdr:rowOff>
    </xdr:to>
    <xdr:sp macro="" textlink="">
      <xdr:nvSpPr>
        <xdr:cNvPr id="377" name="楕円 376"/>
        <xdr:cNvSpPr/>
      </xdr:nvSpPr>
      <xdr:spPr>
        <a:xfrm>
          <a:off x="7810500" y="984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167408</xdr:rowOff>
    </xdr:from>
    <xdr:ext cx="534377" cy="259045"/>
    <xdr:sp macro="" textlink="">
      <xdr:nvSpPr>
        <xdr:cNvPr id="378" name="テキスト ボックス 377"/>
        <xdr:cNvSpPr txBox="1"/>
      </xdr:nvSpPr>
      <xdr:spPr>
        <a:xfrm>
          <a:off x="7594111" y="994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64760</xdr:rowOff>
    </xdr:from>
    <xdr:to>
      <xdr:col>36</xdr:col>
      <xdr:colOff>165100</xdr:colOff>
      <xdr:row>57</xdr:row>
      <xdr:rowOff>166360</xdr:rowOff>
    </xdr:to>
    <xdr:sp macro="" textlink="">
      <xdr:nvSpPr>
        <xdr:cNvPr id="379" name="楕円 378"/>
        <xdr:cNvSpPr/>
      </xdr:nvSpPr>
      <xdr:spPr>
        <a:xfrm>
          <a:off x="6921500" y="983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157487</xdr:rowOff>
    </xdr:from>
    <xdr:ext cx="534377" cy="259045"/>
    <xdr:sp macro="" textlink="">
      <xdr:nvSpPr>
        <xdr:cNvPr id="380" name="テキスト ボックス 379"/>
        <xdr:cNvSpPr txBox="1"/>
      </xdr:nvSpPr>
      <xdr:spPr>
        <a:xfrm>
          <a:off x="6705111" y="993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146362</xdr:rowOff>
    </xdr:from>
    <xdr:to>
      <xdr:col>54</xdr:col>
      <xdr:colOff>189865</xdr:colOff>
      <xdr:row>78</xdr:row>
      <xdr:rowOff>159882</xdr:rowOff>
    </xdr:to>
    <xdr:cxnSp macro="">
      <xdr:nvCxnSpPr>
        <xdr:cNvPr id="406" name="直線コネクタ 405"/>
        <xdr:cNvCxnSpPr/>
      </xdr:nvCxnSpPr>
      <xdr:spPr>
        <a:xfrm flipV="1">
          <a:off x="10475595" y="11976412"/>
          <a:ext cx="1270" cy="1556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163709</xdr:rowOff>
    </xdr:from>
    <xdr:ext cx="469744" cy="259045"/>
    <xdr:sp macro="" textlink="">
      <xdr:nvSpPr>
        <xdr:cNvPr id="407" name="普通建設事業費 （ うち新規整備　）最小値テキスト"/>
        <xdr:cNvSpPr txBox="1"/>
      </xdr:nvSpPr>
      <xdr:spPr>
        <a:xfrm>
          <a:off x="10528300" y="1353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159882</xdr:rowOff>
    </xdr:from>
    <xdr:to>
      <xdr:col>55</xdr:col>
      <xdr:colOff>88900</xdr:colOff>
      <xdr:row>78</xdr:row>
      <xdr:rowOff>159882</xdr:rowOff>
    </xdr:to>
    <xdr:cxnSp macro="">
      <xdr:nvCxnSpPr>
        <xdr:cNvPr id="408" name="直線コネクタ 407"/>
        <xdr:cNvCxnSpPr/>
      </xdr:nvCxnSpPr>
      <xdr:spPr>
        <a:xfrm>
          <a:off x="10388600" y="13532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93039</xdr:rowOff>
    </xdr:from>
    <xdr:ext cx="534377" cy="259045"/>
    <xdr:sp macro="" textlink="">
      <xdr:nvSpPr>
        <xdr:cNvPr id="409" name="普通建設事業費 （ うち新規整備　）最大値テキスト"/>
        <xdr:cNvSpPr txBox="1"/>
      </xdr:nvSpPr>
      <xdr:spPr>
        <a:xfrm>
          <a:off x="10528300" y="1175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146362</xdr:rowOff>
    </xdr:from>
    <xdr:to>
      <xdr:col>55</xdr:col>
      <xdr:colOff>88900</xdr:colOff>
      <xdr:row>69</xdr:row>
      <xdr:rowOff>146362</xdr:rowOff>
    </xdr:to>
    <xdr:cxnSp macro="">
      <xdr:nvCxnSpPr>
        <xdr:cNvPr id="410" name="直線コネクタ 409"/>
        <xdr:cNvCxnSpPr/>
      </xdr:nvCxnSpPr>
      <xdr:spPr>
        <a:xfrm>
          <a:off x="10388600" y="11976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18411</xdr:rowOff>
    </xdr:from>
    <xdr:to>
      <xdr:col>55</xdr:col>
      <xdr:colOff>0</xdr:colOff>
      <xdr:row>77</xdr:row>
      <xdr:rowOff>11423</xdr:rowOff>
    </xdr:to>
    <xdr:cxnSp macro="">
      <xdr:nvCxnSpPr>
        <xdr:cNvPr id="411" name="直線コネクタ 410"/>
        <xdr:cNvCxnSpPr/>
      </xdr:nvCxnSpPr>
      <xdr:spPr>
        <a:xfrm flipV="1">
          <a:off x="9639300" y="12705711"/>
          <a:ext cx="838200" cy="507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8185</xdr:rowOff>
    </xdr:from>
    <xdr:ext cx="534377" cy="259045"/>
    <xdr:sp macro="" textlink="">
      <xdr:nvSpPr>
        <xdr:cNvPr id="412" name="普通建設事業費 （ うち新規整備　）平均値テキスト"/>
        <xdr:cNvSpPr txBox="1"/>
      </xdr:nvSpPr>
      <xdr:spPr>
        <a:xfrm>
          <a:off x="10528300" y="130383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29758</xdr:rowOff>
    </xdr:from>
    <xdr:to>
      <xdr:col>55</xdr:col>
      <xdr:colOff>50800</xdr:colOff>
      <xdr:row>76</xdr:row>
      <xdr:rowOff>131358</xdr:rowOff>
    </xdr:to>
    <xdr:sp macro="" textlink="">
      <xdr:nvSpPr>
        <xdr:cNvPr id="413" name="フローチャート: 判断 412"/>
        <xdr:cNvSpPr/>
      </xdr:nvSpPr>
      <xdr:spPr>
        <a:xfrm>
          <a:off x="10426700" y="1305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11423</xdr:rowOff>
    </xdr:from>
    <xdr:to>
      <xdr:col>50</xdr:col>
      <xdr:colOff>114300</xdr:colOff>
      <xdr:row>77</xdr:row>
      <xdr:rowOff>35883</xdr:rowOff>
    </xdr:to>
    <xdr:cxnSp macro="">
      <xdr:nvCxnSpPr>
        <xdr:cNvPr id="414" name="直線コネクタ 413"/>
        <xdr:cNvCxnSpPr/>
      </xdr:nvCxnSpPr>
      <xdr:spPr>
        <a:xfrm flipV="1">
          <a:off x="8750300" y="13213073"/>
          <a:ext cx="8890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82891</xdr:rowOff>
    </xdr:from>
    <xdr:to>
      <xdr:col>50</xdr:col>
      <xdr:colOff>165100</xdr:colOff>
      <xdr:row>77</xdr:row>
      <xdr:rowOff>13041</xdr:rowOff>
    </xdr:to>
    <xdr:sp macro="" textlink="">
      <xdr:nvSpPr>
        <xdr:cNvPr id="415" name="フローチャート: 判断 414"/>
        <xdr:cNvSpPr/>
      </xdr:nvSpPr>
      <xdr:spPr>
        <a:xfrm>
          <a:off x="9588500" y="1311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29568</xdr:rowOff>
    </xdr:from>
    <xdr:ext cx="534377" cy="259045"/>
    <xdr:sp macro="" textlink="">
      <xdr:nvSpPr>
        <xdr:cNvPr id="416" name="テキスト ボックス 415"/>
        <xdr:cNvSpPr txBox="1"/>
      </xdr:nvSpPr>
      <xdr:spPr>
        <a:xfrm>
          <a:off x="9372111" y="1288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35883</xdr:rowOff>
    </xdr:from>
    <xdr:to>
      <xdr:col>45</xdr:col>
      <xdr:colOff>177800</xdr:colOff>
      <xdr:row>78</xdr:row>
      <xdr:rowOff>66320</xdr:rowOff>
    </xdr:to>
    <xdr:cxnSp macro="">
      <xdr:nvCxnSpPr>
        <xdr:cNvPr id="417" name="直線コネクタ 416"/>
        <xdr:cNvCxnSpPr/>
      </xdr:nvCxnSpPr>
      <xdr:spPr>
        <a:xfrm flipV="1">
          <a:off x="7861300" y="13237533"/>
          <a:ext cx="889000" cy="20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92721</xdr:rowOff>
    </xdr:from>
    <xdr:to>
      <xdr:col>46</xdr:col>
      <xdr:colOff>38100</xdr:colOff>
      <xdr:row>77</xdr:row>
      <xdr:rowOff>22871</xdr:rowOff>
    </xdr:to>
    <xdr:sp macro="" textlink="">
      <xdr:nvSpPr>
        <xdr:cNvPr id="418" name="フローチャート: 判断 417"/>
        <xdr:cNvSpPr/>
      </xdr:nvSpPr>
      <xdr:spPr>
        <a:xfrm>
          <a:off x="8699500" y="1312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39398</xdr:rowOff>
    </xdr:from>
    <xdr:ext cx="534377" cy="259045"/>
    <xdr:sp macro="" textlink="">
      <xdr:nvSpPr>
        <xdr:cNvPr id="419" name="テキスト ボックス 418"/>
        <xdr:cNvSpPr txBox="1"/>
      </xdr:nvSpPr>
      <xdr:spPr>
        <a:xfrm>
          <a:off x="8483111" y="1289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145024</xdr:rowOff>
    </xdr:from>
    <xdr:to>
      <xdr:col>41</xdr:col>
      <xdr:colOff>50800</xdr:colOff>
      <xdr:row>78</xdr:row>
      <xdr:rowOff>66320</xdr:rowOff>
    </xdr:to>
    <xdr:cxnSp macro="">
      <xdr:nvCxnSpPr>
        <xdr:cNvPr id="420" name="直線コネクタ 419"/>
        <xdr:cNvCxnSpPr/>
      </xdr:nvCxnSpPr>
      <xdr:spPr>
        <a:xfrm>
          <a:off x="6972300" y="13175224"/>
          <a:ext cx="889000" cy="26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17610</xdr:rowOff>
    </xdr:from>
    <xdr:to>
      <xdr:col>41</xdr:col>
      <xdr:colOff>101600</xdr:colOff>
      <xdr:row>76</xdr:row>
      <xdr:rowOff>119210</xdr:rowOff>
    </xdr:to>
    <xdr:sp macro="" textlink="">
      <xdr:nvSpPr>
        <xdr:cNvPr id="421" name="フローチャート: 判断 420"/>
        <xdr:cNvSpPr/>
      </xdr:nvSpPr>
      <xdr:spPr>
        <a:xfrm>
          <a:off x="7810500" y="1304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135737</xdr:rowOff>
    </xdr:from>
    <xdr:ext cx="534377" cy="259045"/>
    <xdr:sp macro="" textlink="">
      <xdr:nvSpPr>
        <xdr:cNvPr id="422" name="テキスト ボックス 421"/>
        <xdr:cNvSpPr txBox="1"/>
      </xdr:nvSpPr>
      <xdr:spPr>
        <a:xfrm>
          <a:off x="7594111" y="128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73127</xdr:rowOff>
    </xdr:from>
    <xdr:to>
      <xdr:col>36</xdr:col>
      <xdr:colOff>165100</xdr:colOff>
      <xdr:row>76</xdr:row>
      <xdr:rowOff>3277</xdr:rowOff>
    </xdr:to>
    <xdr:sp macro="" textlink="">
      <xdr:nvSpPr>
        <xdr:cNvPr id="423" name="フローチャート: 判断 422"/>
        <xdr:cNvSpPr/>
      </xdr:nvSpPr>
      <xdr:spPr>
        <a:xfrm>
          <a:off x="6921500" y="1293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19804</xdr:rowOff>
    </xdr:from>
    <xdr:ext cx="534377" cy="259045"/>
    <xdr:sp macro="" textlink="">
      <xdr:nvSpPr>
        <xdr:cNvPr id="424" name="テキスト ボックス 423"/>
        <xdr:cNvSpPr txBox="1"/>
      </xdr:nvSpPr>
      <xdr:spPr>
        <a:xfrm>
          <a:off x="6705111" y="1270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139061</xdr:rowOff>
    </xdr:from>
    <xdr:to>
      <xdr:col>55</xdr:col>
      <xdr:colOff>50800</xdr:colOff>
      <xdr:row>74</xdr:row>
      <xdr:rowOff>69211</xdr:rowOff>
    </xdr:to>
    <xdr:sp macro="" textlink="">
      <xdr:nvSpPr>
        <xdr:cNvPr id="430" name="楕円 429"/>
        <xdr:cNvSpPr/>
      </xdr:nvSpPr>
      <xdr:spPr>
        <a:xfrm>
          <a:off x="10426700" y="12654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161938</xdr:rowOff>
    </xdr:from>
    <xdr:ext cx="534377" cy="259045"/>
    <xdr:sp macro="" textlink="">
      <xdr:nvSpPr>
        <xdr:cNvPr id="431" name="普通建設事業費 （ うち新規整備　）該当値テキスト"/>
        <xdr:cNvSpPr txBox="1"/>
      </xdr:nvSpPr>
      <xdr:spPr>
        <a:xfrm>
          <a:off x="10528300" y="12506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132073</xdr:rowOff>
    </xdr:from>
    <xdr:to>
      <xdr:col>50</xdr:col>
      <xdr:colOff>165100</xdr:colOff>
      <xdr:row>77</xdr:row>
      <xdr:rowOff>62223</xdr:rowOff>
    </xdr:to>
    <xdr:sp macro="" textlink="">
      <xdr:nvSpPr>
        <xdr:cNvPr id="432" name="楕円 431"/>
        <xdr:cNvSpPr/>
      </xdr:nvSpPr>
      <xdr:spPr>
        <a:xfrm>
          <a:off x="9588500" y="13162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53350</xdr:rowOff>
    </xdr:from>
    <xdr:ext cx="534377" cy="259045"/>
    <xdr:sp macro="" textlink="">
      <xdr:nvSpPr>
        <xdr:cNvPr id="433" name="テキスト ボックス 432"/>
        <xdr:cNvSpPr txBox="1"/>
      </xdr:nvSpPr>
      <xdr:spPr>
        <a:xfrm>
          <a:off x="9372111" y="13255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156533</xdr:rowOff>
    </xdr:from>
    <xdr:to>
      <xdr:col>46</xdr:col>
      <xdr:colOff>38100</xdr:colOff>
      <xdr:row>77</xdr:row>
      <xdr:rowOff>86683</xdr:rowOff>
    </xdr:to>
    <xdr:sp macro="" textlink="">
      <xdr:nvSpPr>
        <xdr:cNvPr id="434" name="楕円 433"/>
        <xdr:cNvSpPr/>
      </xdr:nvSpPr>
      <xdr:spPr>
        <a:xfrm>
          <a:off x="8699500" y="1318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77810</xdr:rowOff>
    </xdr:from>
    <xdr:ext cx="534377" cy="259045"/>
    <xdr:sp macro="" textlink="">
      <xdr:nvSpPr>
        <xdr:cNvPr id="435" name="テキスト ボックス 434"/>
        <xdr:cNvSpPr txBox="1"/>
      </xdr:nvSpPr>
      <xdr:spPr>
        <a:xfrm>
          <a:off x="8483111" y="1327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15520</xdr:rowOff>
    </xdr:from>
    <xdr:to>
      <xdr:col>41</xdr:col>
      <xdr:colOff>101600</xdr:colOff>
      <xdr:row>78</xdr:row>
      <xdr:rowOff>117120</xdr:rowOff>
    </xdr:to>
    <xdr:sp macro="" textlink="">
      <xdr:nvSpPr>
        <xdr:cNvPr id="436" name="楕円 435"/>
        <xdr:cNvSpPr/>
      </xdr:nvSpPr>
      <xdr:spPr>
        <a:xfrm>
          <a:off x="7810500" y="1338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108247</xdr:rowOff>
    </xdr:from>
    <xdr:ext cx="469744" cy="259045"/>
    <xdr:sp macro="" textlink="">
      <xdr:nvSpPr>
        <xdr:cNvPr id="437" name="テキスト ボックス 436"/>
        <xdr:cNvSpPr txBox="1"/>
      </xdr:nvSpPr>
      <xdr:spPr>
        <a:xfrm>
          <a:off x="7626428" y="134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94224</xdr:rowOff>
    </xdr:from>
    <xdr:to>
      <xdr:col>36</xdr:col>
      <xdr:colOff>165100</xdr:colOff>
      <xdr:row>77</xdr:row>
      <xdr:rowOff>24374</xdr:rowOff>
    </xdr:to>
    <xdr:sp macro="" textlink="">
      <xdr:nvSpPr>
        <xdr:cNvPr id="438" name="楕円 437"/>
        <xdr:cNvSpPr/>
      </xdr:nvSpPr>
      <xdr:spPr>
        <a:xfrm>
          <a:off x="6921500" y="131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15501</xdr:rowOff>
    </xdr:from>
    <xdr:ext cx="534377" cy="259045"/>
    <xdr:sp macro="" textlink="">
      <xdr:nvSpPr>
        <xdr:cNvPr id="439" name="テキスト ボックス 438"/>
        <xdr:cNvSpPr txBox="1"/>
      </xdr:nvSpPr>
      <xdr:spPr>
        <a:xfrm>
          <a:off x="6705111" y="1321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9" name="テキスト ボックス 458"/>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67596</xdr:rowOff>
    </xdr:from>
    <xdr:to>
      <xdr:col>54</xdr:col>
      <xdr:colOff>189865</xdr:colOff>
      <xdr:row>98</xdr:row>
      <xdr:rowOff>13379</xdr:rowOff>
    </xdr:to>
    <xdr:cxnSp macro="">
      <xdr:nvCxnSpPr>
        <xdr:cNvPr id="463" name="直線コネクタ 462"/>
        <xdr:cNvCxnSpPr/>
      </xdr:nvCxnSpPr>
      <xdr:spPr>
        <a:xfrm flipV="1">
          <a:off x="10475595" y="15669546"/>
          <a:ext cx="1270" cy="114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17206</xdr:rowOff>
    </xdr:from>
    <xdr:ext cx="534377" cy="259045"/>
    <xdr:sp macro="" textlink="">
      <xdr:nvSpPr>
        <xdr:cNvPr id="464" name="普通建設事業費 （ うち更新整備　）最小値テキスト"/>
        <xdr:cNvSpPr txBox="1"/>
      </xdr:nvSpPr>
      <xdr:spPr>
        <a:xfrm>
          <a:off x="10528300" y="1681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13379</xdr:rowOff>
    </xdr:from>
    <xdr:to>
      <xdr:col>55</xdr:col>
      <xdr:colOff>88900</xdr:colOff>
      <xdr:row>98</xdr:row>
      <xdr:rowOff>13379</xdr:rowOff>
    </xdr:to>
    <xdr:cxnSp macro="">
      <xdr:nvCxnSpPr>
        <xdr:cNvPr id="465" name="直線コネクタ 464"/>
        <xdr:cNvCxnSpPr/>
      </xdr:nvCxnSpPr>
      <xdr:spPr>
        <a:xfrm>
          <a:off x="10388600" y="1681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14273</xdr:rowOff>
    </xdr:from>
    <xdr:ext cx="534377" cy="259045"/>
    <xdr:sp macro="" textlink="">
      <xdr:nvSpPr>
        <xdr:cNvPr id="466" name="普通建設事業費 （ うち更新整備　）最大値テキスト"/>
        <xdr:cNvSpPr txBox="1"/>
      </xdr:nvSpPr>
      <xdr:spPr>
        <a:xfrm>
          <a:off x="10528300" y="1544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67596</xdr:rowOff>
    </xdr:from>
    <xdr:to>
      <xdr:col>55</xdr:col>
      <xdr:colOff>88900</xdr:colOff>
      <xdr:row>91</xdr:row>
      <xdr:rowOff>67596</xdr:rowOff>
    </xdr:to>
    <xdr:cxnSp macro="">
      <xdr:nvCxnSpPr>
        <xdr:cNvPr id="467" name="直線コネクタ 466"/>
        <xdr:cNvCxnSpPr/>
      </xdr:nvCxnSpPr>
      <xdr:spPr>
        <a:xfrm>
          <a:off x="10388600" y="15669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122726</xdr:rowOff>
    </xdr:from>
    <xdr:to>
      <xdr:col>55</xdr:col>
      <xdr:colOff>0</xdr:colOff>
      <xdr:row>96</xdr:row>
      <xdr:rowOff>54890</xdr:rowOff>
    </xdr:to>
    <xdr:cxnSp macro="">
      <xdr:nvCxnSpPr>
        <xdr:cNvPr id="468" name="直線コネクタ 467"/>
        <xdr:cNvCxnSpPr/>
      </xdr:nvCxnSpPr>
      <xdr:spPr>
        <a:xfrm flipV="1">
          <a:off x="9639300" y="16410476"/>
          <a:ext cx="838200" cy="10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65460</xdr:rowOff>
    </xdr:from>
    <xdr:ext cx="534377" cy="259045"/>
    <xdr:sp macro="" textlink="">
      <xdr:nvSpPr>
        <xdr:cNvPr id="469" name="普通建設事業費 （ うち更新整備　）平均値テキスト"/>
        <xdr:cNvSpPr txBox="1"/>
      </xdr:nvSpPr>
      <xdr:spPr>
        <a:xfrm>
          <a:off x="10528300" y="163532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87033</xdr:rowOff>
    </xdr:from>
    <xdr:to>
      <xdr:col>55</xdr:col>
      <xdr:colOff>50800</xdr:colOff>
      <xdr:row>96</xdr:row>
      <xdr:rowOff>17183</xdr:rowOff>
    </xdr:to>
    <xdr:sp macro="" textlink="">
      <xdr:nvSpPr>
        <xdr:cNvPr id="470" name="フローチャート: 判断 469"/>
        <xdr:cNvSpPr/>
      </xdr:nvSpPr>
      <xdr:spPr>
        <a:xfrm>
          <a:off x="10426700" y="1637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85292</xdr:rowOff>
    </xdr:from>
    <xdr:to>
      <xdr:col>50</xdr:col>
      <xdr:colOff>114300</xdr:colOff>
      <xdr:row>96</xdr:row>
      <xdr:rowOff>54890</xdr:rowOff>
    </xdr:to>
    <xdr:cxnSp macro="">
      <xdr:nvCxnSpPr>
        <xdr:cNvPr id="471" name="直線コネクタ 470"/>
        <xdr:cNvCxnSpPr/>
      </xdr:nvCxnSpPr>
      <xdr:spPr>
        <a:xfrm>
          <a:off x="8750300" y="16201592"/>
          <a:ext cx="889000" cy="31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42399</xdr:rowOff>
    </xdr:from>
    <xdr:to>
      <xdr:col>50</xdr:col>
      <xdr:colOff>165100</xdr:colOff>
      <xdr:row>96</xdr:row>
      <xdr:rowOff>143999</xdr:rowOff>
    </xdr:to>
    <xdr:sp macro="" textlink="">
      <xdr:nvSpPr>
        <xdr:cNvPr id="472" name="フローチャート: 判断 471"/>
        <xdr:cNvSpPr/>
      </xdr:nvSpPr>
      <xdr:spPr>
        <a:xfrm>
          <a:off x="9588500" y="1650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135126</xdr:rowOff>
    </xdr:from>
    <xdr:ext cx="534377" cy="259045"/>
    <xdr:sp macro="" textlink="">
      <xdr:nvSpPr>
        <xdr:cNvPr id="473" name="テキスト ボックス 472"/>
        <xdr:cNvSpPr txBox="1"/>
      </xdr:nvSpPr>
      <xdr:spPr>
        <a:xfrm>
          <a:off x="9372111" y="1659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85292</xdr:rowOff>
    </xdr:from>
    <xdr:to>
      <xdr:col>45</xdr:col>
      <xdr:colOff>177800</xdr:colOff>
      <xdr:row>95</xdr:row>
      <xdr:rowOff>101809</xdr:rowOff>
    </xdr:to>
    <xdr:cxnSp macro="">
      <xdr:nvCxnSpPr>
        <xdr:cNvPr id="474" name="直線コネクタ 473"/>
        <xdr:cNvCxnSpPr/>
      </xdr:nvCxnSpPr>
      <xdr:spPr>
        <a:xfrm flipV="1">
          <a:off x="7861300" y="16201592"/>
          <a:ext cx="889000" cy="18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164815</xdr:rowOff>
    </xdr:from>
    <xdr:to>
      <xdr:col>46</xdr:col>
      <xdr:colOff>38100</xdr:colOff>
      <xdr:row>96</xdr:row>
      <xdr:rowOff>94965</xdr:rowOff>
    </xdr:to>
    <xdr:sp macro="" textlink="">
      <xdr:nvSpPr>
        <xdr:cNvPr id="475" name="フローチャート: 判断 474"/>
        <xdr:cNvSpPr/>
      </xdr:nvSpPr>
      <xdr:spPr>
        <a:xfrm>
          <a:off x="8699500" y="1645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86092</xdr:rowOff>
    </xdr:from>
    <xdr:ext cx="534377" cy="259045"/>
    <xdr:sp macro="" textlink="">
      <xdr:nvSpPr>
        <xdr:cNvPr id="476" name="テキスト ボックス 475"/>
        <xdr:cNvSpPr txBox="1"/>
      </xdr:nvSpPr>
      <xdr:spPr>
        <a:xfrm>
          <a:off x="8483111" y="1654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101809</xdr:rowOff>
    </xdr:from>
    <xdr:to>
      <xdr:col>41</xdr:col>
      <xdr:colOff>50800</xdr:colOff>
      <xdr:row>96</xdr:row>
      <xdr:rowOff>83789</xdr:rowOff>
    </xdr:to>
    <xdr:cxnSp macro="">
      <xdr:nvCxnSpPr>
        <xdr:cNvPr id="477" name="直線コネクタ 476"/>
        <xdr:cNvCxnSpPr/>
      </xdr:nvCxnSpPr>
      <xdr:spPr>
        <a:xfrm flipV="1">
          <a:off x="6972300" y="16389559"/>
          <a:ext cx="889000" cy="15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10413</xdr:rowOff>
    </xdr:from>
    <xdr:to>
      <xdr:col>41</xdr:col>
      <xdr:colOff>101600</xdr:colOff>
      <xdr:row>96</xdr:row>
      <xdr:rowOff>112013</xdr:rowOff>
    </xdr:to>
    <xdr:sp macro="" textlink="">
      <xdr:nvSpPr>
        <xdr:cNvPr id="478" name="フローチャート: 判断 477"/>
        <xdr:cNvSpPr/>
      </xdr:nvSpPr>
      <xdr:spPr>
        <a:xfrm>
          <a:off x="7810500" y="164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103140</xdr:rowOff>
    </xdr:from>
    <xdr:ext cx="534377" cy="259045"/>
    <xdr:sp macro="" textlink="">
      <xdr:nvSpPr>
        <xdr:cNvPr id="479" name="テキスト ボックス 478"/>
        <xdr:cNvSpPr txBox="1"/>
      </xdr:nvSpPr>
      <xdr:spPr>
        <a:xfrm>
          <a:off x="7594111" y="165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79947</xdr:rowOff>
    </xdr:from>
    <xdr:to>
      <xdr:col>36</xdr:col>
      <xdr:colOff>165100</xdr:colOff>
      <xdr:row>97</xdr:row>
      <xdr:rowOff>10097</xdr:rowOff>
    </xdr:to>
    <xdr:sp macro="" textlink="">
      <xdr:nvSpPr>
        <xdr:cNvPr id="480" name="フローチャート: 判断 479"/>
        <xdr:cNvSpPr/>
      </xdr:nvSpPr>
      <xdr:spPr>
        <a:xfrm>
          <a:off x="6921500" y="1653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1224</xdr:rowOff>
    </xdr:from>
    <xdr:ext cx="534377" cy="259045"/>
    <xdr:sp macro="" textlink="">
      <xdr:nvSpPr>
        <xdr:cNvPr id="481" name="テキスト ボックス 480"/>
        <xdr:cNvSpPr txBox="1"/>
      </xdr:nvSpPr>
      <xdr:spPr>
        <a:xfrm>
          <a:off x="6705111" y="1663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71926</xdr:rowOff>
    </xdr:from>
    <xdr:to>
      <xdr:col>55</xdr:col>
      <xdr:colOff>50800</xdr:colOff>
      <xdr:row>96</xdr:row>
      <xdr:rowOff>2076</xdr:rowOff>
    </xdr:to>
    <xdr:sp macro="" textlink="">
      <xdr:nvSpPr>
        <xdr:cNvPr id="487" name="楕円 486"/>
        <xdr:cNvSpPr/>
      </xdr:nvSpPr>
      <xdr:spPr>
        <a:xfrm>
          <a:off x="10426700" y="163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94803</xdr:rowOff>
    </xdr:from>
    <xdr:ext cx="534377" cy="259045"/>
    <xdr:sp macro="" textlink="">
      <xdr:nvSpPr>
        <xdr:cNvPr id="488" name="普通建設事業費 （ うち更新整備　）該当値テキスト"/>
        <xdr:cNvSpPr txBox="1"/>
      </xdr:nvSpPr>
      <xdr:spPr>
        <a:xfrm>
          <a:off x="10528300" y="16211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4090</xdr:rowOff>
    </xdr:from>
    <xdr:to>
      <xdr:col>50</xdr:col>
      <xdr:colOff>165100</xdr:colOff>
      <xdr:row>96</xdr:row>
      <xdr:rowOff>105690</xdr:rowOff>
    </xdr:to>
    <xdr:sp macro="" textlink="">
      <xdr:nvSpPr>
        <xdr:cNvPr id="489" name="楕円 488"/>
        <xdr:cNvSpPr/>
      </xdr:nvSpPr>
      <xdr:spPr>
        <a:xfrm>
          <a:off x="9588500" y="1646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122217</xdr:rowOff>
    </xdr:from>
    <xdr:ext cx="534377" cy="259045"/>
    <xdr:sp macro="" textlink="">
      <xdr:nvSpPr>
        <xdr:cNvPr id="490" name="テキスト ボックス 489"/>
        <xdr:cNvSpPr txBox="1"/>
      </xdr:nvSpPr>
      <xdr:spPr>
        <a:xfrm>
          <a:off x="9372111" y="1623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34492</xdr:rowOff>
    </xdr:from>
    <xdr:to>
      <xdr:col>46</xdr:col>
      <xdr:colOff>38100</xdr:colOff>
      <xdr:row>94</xdr:row>
      <xdr:rowOff>136092</xdr:rowOff>
    </xdr:to>
    <xdr:sp macro="" textlink="">
      <xdr:nvSpPr>
        <xdr:cNvPr id="491" name="楕円 490"/>
        <xdr:cNvSpPr/>
      </xdr:nvSpPr>
      <xdr:spPr>
        <a:xfrm>
          <a:off x="8699500" y="1615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152619</xdr:rowOff>
    </xdr:from>
    <xdr:ext cx="534377" cy="259045"/>
    <xdr:sp macro="" textlink="">
      <xdr:nvSpPr>
        <xdr:cNvPr id="492" name="テキスト ボックス 491"/>
        <xdr:cNvSpPr txBox="1"/>
      </xdr:nvSpPr>
      <xdr:spPr>
        <a:xfrm>
          <a:off x="8483111" y="15926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51009</xdr:rowOff>
    </xdr:from>
    <xdr:to>
      <xdr:col>41</xdr:col>
      <xdr:colOff>101600</xdr:colOff>
      <xdr:row>95</xdr:row>
      <xdr:rowOff>152609</xdr:rowOff>
    </xdr:to>
    <xdr:sp macro="" textlink="">
      <xdr:nvSpPr>
        <xdr:cNvPr id="493" name="楕円 492"/>
        <xdr:cNvSpPr/>
      </xdr:nvSpPr>
      <xdr:spPr>
        <a:xfrm>
          <a:off x="7810500" y="1633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169136</xdr:rowOff>
    </xdr:from>
    <xdr:ext cx="534377" cy="259045"/>
    <xdr:sp macro="" textlink="">
      <xdr:nvSpPr>
        <xdr:cNvPr id="494" name="テキスト ボックス 493"/>
        <xdr:cNvSpPr txBox="1"/>
      </xdr:nvSpPr>
      <xdr:spPr>
        <a:xfrm>
          <a:off x="7594111" y="1611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32989</xdr:rowOff>
    </xdr:from>
    <xdr:to>
      <xdr:col>36</xdr:col>
      <xdr:colOff>165100</xdr:colOff>
      <xdr:row>96</xdr:row>
      <xdr:rowOff>134589</xdr:rowOff>
    </xdr:to>
    <xdr:sp macro="" textlink="">
      <xdr:nvSpPr>
        <xdr:cNvPr id="495" name="楕円 494"/>
        <xdr:cNvSpPr/>
      </xdr:nvSpPr>
      <xdr:spPr>
        <a:xfrm>
          <a:off x="6921500" y="1649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151116</xdr:rowOff>
    </xdr:from>
    <xdr:ext cx="534377" cy="259045"/>
    <xdr:sp macro="" textlink="">
      <xdr:nvSpPr>
        <xdr:cNvPr id="496" name="テキスト ボックス 495"/>
        <xdr:cNvSpPr txBox="1"/>
      </xdr:nvSpPr>
      <xdr:spPr>
        <a:xfrm>
          <a:off x="6705111" y="1626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11135</xdr:rowOff>
    </xdr:from>
    <xdr:to>
      <xdr:col>85</xdr:col>
      <xdr:colOff>126364</xdr:colOff>
      <xdr:row>38</xdr:row>
      <xdr:rowOff>139700</xdr:rowOff>
    </xdr:to>
    <xdr:cxnSp macro="">
      <xdr:nvCxnSpPr>
        <xdr:cNvPr id="518" name="直線コネクタ 517"/>
        <xdr:cNvCxnSpPr/>
      </xdr:nvCxnSpPr>
      <xdr:spPr>
        <a:xfrm flipV="1">
          <a:off x="16317595" y="5154635"/>
          <a:ext cx="1269" cy="15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129262</xdr:rowOff>
    </xdr:from>
    <xdr:ext cx="534377" cy="259045"/>
    <xdr:sp macro="" textlink="">
      <xdr:nvSpPr>
        <xdr:cNvPr id="521" name="災害復旧事業費最大値テキスト"/>
        <xdr:cNvSpPr txBox="1"/>
      </xdr:nvSpPr>
      <xdr:spPr>
        <a:xfrm>
          <a:off x="16370300" y="492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11135</xdr:rowOff>
    </xdr:from>
    <xdr:to>
      <xdr:col>86</xdr:col>
      <xdr:colOff>25400</xdr:colOff>
      <xdr:row>30</xdr:row>
      <xdr:rowOff>11135</xdr:rowOff>
    </xdr:to>
    <xdr:cxnSp macro="">
      <xdr:nvCxnSpPr>
        <xdr:cNvPr id="522" name="直線コネクタ 521"/>
        <xdr:cNvCxnSpPr/>
      </xdr:nvCxnSpPr>
      <xdr:spPr>
        <a:xfrm>
          <a:off x="16230600" y="5154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117663</xdr:rowOff>
    </xdr:from>
    <xdr:to>
      <xdr:col>85</xdr:col>
      <xdr:colOff>127000</xdr:colOff>
      <xdr:row>38</xdr:row>
      <xdr:rowOff>139700</xdr:rowOff>
    </xdr:to>
    <xdr:cxnSp macro="">
      <xdr:nvCxnSpPr>
        <xdr:cNvPr id="523" name="直線コネクタ 522"/>
        <xdr:cNvCxnSpPr/>
      </xdr:nvCxnSpPr>
      <xdr:spPr>
        <a:xfrm flipV="1">
          <a:off x="15481300" y="6632763"/>
          <a:ext cx="838200" cy="2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150273</xdr:rowOff>
    </xdr:from>
    <xdr:ext cx="469744" cy="259045"/>
    <xdr:sp macro="" textlink="">
      <xdr:nvSpPr>
        <xdr:cNvPr id="524" name="災害復旧事業費平均値テキスト"/>
        <xdr:cNvSpPr txBox="1"/>
      </xdr:nvSpPr>
      <xdr:spPr>
        <a:xfrm>
          <a:off x="16370300" y="61510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127396</xdr:rowOff>
    </xdr:from>
    <xdr:to>
      <xdr:col>85</xdr:col>
      <xdr:colOff>177800</xdr:colOff>
      <xdr:row>37</xdr:row>
      <xdr:rowOff>57546</xdr:rowOff>
    </xdr:to>
    <xdr:sp macro="" textlink="">
      <xdr:nvSpPr>
        <xdr:cNvPr id="525" name="フローチャート: 判断 524"/>
        <xdr:cNvSpPr/>
      </xdr:nvSpPr>
      <xdr:spPr>
        <a:xfrm>
          <a:off x="16268700" y="629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133573</xdr:rowOff>
    </xdr:from>
    <xdr:to>
      <xdr:col>81</xdr:col>
      <xdr:colOff>50800</xdr:colOff>
      <xdr:row>38</xdr:row>
      <xdr:rowOff>139700</xdr:rowOff>
    </xdr:to>
    <xdr:cxnSp macro="">
      <xdr:nvCxnSpPr>
        <xdr:cNvPr id="526" name="直線コネクタ 525"/>
        <xdr:cNvCxnSpPr/>
      </xdr:nvCxnSpPr>
      <xdr:spPr>
        <a:xfrm>
          <a:off x="14592300" y="6648673"/>
          <a:ext cx="8890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3678</xdr:rowOff>
    </xdr:from>
    <xdr:to>
      <xdr:col>81</xdr:col>
      <xdr:colOff>101600</xdr:colOff>
      <xdr:row>37</xdr:row>
      <xdr:rowOff>105278</xdr:rowOff>
    </xdr:to>
    <xdr:sp macro="" textlink="">
      <xdr:nvSpPr>
        <xdr:cNvPr id="527" name="フローチャート: 判断 526"/>
        <xdr:cNvSpPr/>
      </xdr:nvSpPr>
      <xdr:spPr>
        <a:xfrm>
          <a:off x="15430500" y="634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121805</xdr:rowOff>
    </xdr:from>
    <xdr:ext cx="469744" cy="259045"/>
    <xdr:sp macro="" textlink="">
      <xdr:nvSpPr>
        <xdr:cNvPr id="528" name="テキスト ボックス 527"/>
        <xdr:cNvSpPr txBox="1"/>
      </xdr:nvSpPr>
      <xdr:spPr>
        <a:xfrm>
          <a:off x="15246428" y="6122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133573</xdr:rowOff>
    </xdr:from>
    <xdr:to>
      <xdr:col>76</xdr:col>
      <xdr:colOff>114300</xdr:colOff>
      <xdr:row>38</xdr:row>
      <xdr:rowOff>137506</xdr:rowOff>
    </xdr:to>
    <xdr:cxnSp macro="">
      <xdr:nvCxnSpPr>
        <xdr:cNvPr id="529" name="直線コネクタ 528"/>
        <xdr:cNvCxnSpPr/>
      </xdr:nvCxnSpPr>
      <xdr:spPr>
        <a:xfrm flipV="1">
          <a:off x="13703300" y="6648673"/>
          <a:ext cx="889000" cy="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49032</xdr:rowOff>
    </xdr:from>
    <xdr:to>
      <xdr:col>76</xdr:col>
      <xdr:colOff>165100</xdr:colOff>
      <xdr:row>38</xdr:row>
      <xdr:rowOff>150632</xdr:rowOff>
    </xdr:to>
    <xdr:sp macro="" textlink="">
      <xdr:nvSpPr>
        <xdr:cNvPr id="530" name="フローチャート: 判断 529"/>
        <xdr:cNvSpPr/>
      </xdr:nvSpPr>
      <xdr:spPr>
        <a:xfrm>
          <a:off x="14541500" y="656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167159</xdr:rowOff>
    </xdr:from>
    <xdr:ext cx="378565" cy="259045"/>
    <xdr:sp macro="" textlink="">
      <xdr:nvSpPr>
        <xdr:cNvPr id="531" name="テキスト ボックス 530"/>
        <xdr:cNvSpPr txBox="1"/>
      </xdr:nvSpPr>
      <xdr:spPr>
        <a:xfrm>
          <a:off x="14403017" y="6339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137506</xdr:rowOff>
    </xdr:from>
    <xdr:to>
      <xdr:col>71</xdr:col>
      <xdr:colOff>177800</xdr:colOff>
      <xdr:row>38</xdr:row>
      <xdr:rowOff>139700</xdr:rowOff>
    </xdr:to>
    <xdr:cxnSp macro="">
      <xdr:nvCxnSpPr>
        <xdr:cNvPr id="532" name="直線コネクタ 531"/>
        <xdr:cNvCxnSpPr/>
      </xdr:nvCxnSpPr>
      <xdr:spPr>
        <a:xfrm flipV="1">
          <a:off x="12814300" y="6652606"/>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12364</xdr:rowOff>
    </xdr:from>
    <xdr:to>
      <xdr:col>72</xdr:col>
      <xdr:colOff>38100</xdr:colOff>
      <xdr:row>38</xdr:row>
      <xdr:rowOff>113964</xdr:rowOff>
    </xdr:to>
    <xdr:sp macro="" textlink="">
      <xdr:nvSpPr>
        <xdr:cNvPr id="533" name="フローチャート: 判断 532"/>
        <xdr:cNvSpPr/>
      </xdr:nvSpPr>
      <xdr:spPr>
        <a:xfrm>
          <a:off x="13652500" y="652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130492</xdr:rowOff>
    </xdr:from>
    <xdr:ext cx="378565" cy="259045"/>
    <xdr:sp macro="" textlink="">
      <xdr:nvSpPr>
        <xdr:cNvPr id="534" name="テキスト ボックス 533"/>
        <xdr:cNvSpPr txBox="1"/>
      </xdr:nvSpPr>
      <xdr:spPr>
        <a:xfrm>
          <a:off x="13514017" y="6302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17759</xdr:rowOff>
    </xdr:from>
    <xdr:to>
      <xdr:col>67</xdr:col>
      <xdr:colOff>101600</xdr:colOff>
      <xdr:row>38</xdr:row>
      <xdr:rowOff>119359</xdr:rowOff>
    </xdr:to>
    <xdr:sp macro="" textlink="">
      <xdr:nvSpPr>
        <xdr:cNvPr id="535" name="フローチャート: 判断 534"/>
        <xdr:cNvSpPr/>
      </xdr:nvSpPr>
      <xdr:spPr>
        <a:xfrm>
          <a:off x="12763500" y="6532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135887</xdr:rowOff>
    </xdr:from>
    <xdr:ext cx="378565" cy="259045"/>
    <xdr:sp macro="" textlink="">
      <xdr:nvSpPr>
        <xdr:cNvPr id="536" name="テキスト ボックス 535"/>
        <xdr:cNvSpPr txBox="1"/>
      </xdr:nvSpPr>
      <xdr:spPr>
        <a:xfrm>
          <a:off x="12625017" y="6308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66863</xdr:rowOff>
    </xdr:from>
    <xdr:to>
      <xdr:col>85</xdr:col>
      <xdr:colOff>177800</xdr:colOff>
      <xdr:row>38</xdr:row>
      <xdr:rowOff>168463</xdr:rowOff>
    </xdr:to>
    <xdr:sp macro="" textlink="">
      <xdr:nvSpPr>
        <xdr:cNvPr id="542" name="楕円 541"/>
        <xdr:cNvSpPr/>
      </xdr:nvSpPr>
      <xdr:spPr>
        <a:xfrm>
          <a:off x="16268700" y="658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153240</xdr:rowOff>
    </xdr:from>
    <xdr:ext cx="378565" cy="259045"/>
    <xdr:sp macro="" textlink="">
      <xdr:nvSpPr>
        <xdr:cNvPr id="543" name="災害復旧事業費該当値テキスト"/>
        <xdr:cNvSpPr txBox="1"/>
      </xdr:nvSpPr>
      <xdr:spPr>
        <a:xfrm>
          <a:off x="16370300" y="6496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82773</xdr:rowOff>
    </xdr:from>
    <xdr:to>
      <xdr:col>76</xdr:col>
      <xdr:colOff>165100</xdr:colOff>
      <xdr:row>39</xdr:row>
      <xdr:rowOff>12923</xdr:rowOff>
    </xdr:to>
    <xdr:sp macro="" textlink="">
      <xdr:nvSpPr>
        <xdr:cNvPr id="546" name="楕円 545"/>
        <xdr:cNvSpPr/>
      </xdr:nvSpPr>
      <xdr:spPr>
        <a:xfrm>
          <a:off x="14541500" y="659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4050</xdr:rowOff>
    </xdr:from>
    <xdr:ext cx="313932" cy="259045"/>
    <xdr:sp macro="" textlink="">
      <xdr:nvSpPr>
        <xdr:cNvPr id="547" name="テキスト ボックス 546"/>
        <xdr:cNvSpPr txBox="1"/>
      </xdr:nvSpPr>
      <xdr:spPr>
        <a:xfrm>
          <a:off x="14435333" y="66906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86706</xdr:rowOff>
    </xdr:from>
    <xdr:to>
      <xdr:col>72</xdr:col>
      <xdr:colOff>38100</xdr:colOff>
      <xdr:row>39</xdr:row>
      <xdr:rowOff>16856</xdr:rowOff>
    </xdr:to>
    <xdr:sp macro="" textlink="">
      <xdr:nvSpPr>
        <xdr:cNvPr id="548" name="楕円 547"/>
        <xdr:cNvSpPr/>
      </xdr:nvSpPr>
      <xdr:spPr>
        <a:xfrm>
          <a:off x="13652500" y="660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7983</xdr:rowOff>
    </xdr:from>
    <xdr:ext cx="313932" cy="259045"/>
    <xdr:sp macro="" textlink="">
      <xdr:nvSpPr>
        <xdr:cNvPr id="549" name="テキスト ボックス 548"/>
        <xdr:cNvSpPr txBox="1"/>
      </xdr:nvSpPr>
      <xdr:spPr>
        <a:xfrm>
          <a:off x="13546333" y="66945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0" name="楕円 549"/>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1" name="テキスト ボックス 550"/>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3" name="テキスト ボックス 612"/>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5" name="テキスト ボックス 61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7" name="テキスト ボックス 61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9" name="テキスト ボックス 618"/>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115903</xdr:rowOff>
    </xdr:from>
    <xdr:to>
      <xdr:col>85</xdr:col>
      <xdr:colOff>126364</xdr:colOff>
      <xdr:row>79</xdr:row>
      <xdr:rowOff>62616</xdr:rowOff>
    </xdr:to>
    <xdr:cxnSp macro="">
      <xdr:nvCxnSpPr>
        <xdr:cNvPr id="623" name="直線コネクタ 622"/>
        <xdr:cNvCxnSpPr/>
      </xdr:nvCxnSpPr>
      <xdr:spPr>
        <a:xfrm flipV="1">
          <a:off x="16317595" y="12288853"/>
          <a:ext cx="1269" cy="131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66443</xdr:rowOff>
    </xdr:from>
    <xdr:ext cx="534377" cy="259045"/>
    <xdr:sp macro="" textlink="">
      <xdr:nvSpPr>
        <xdr:cNvPr id="624" name="公債費最小値テキスト"/>
        <xdr:cNvSpPr txBox="1"/>
      </xdr:nvSpPr>
      <xdr:spPr>
        <a:xfrm>
          <a:off x="16370300" y="13610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62616</xdr:rowOff>
    </xdr:from>
    <xdr:to>
      <xdr:col>86</xdr:col>
      <xdr:colOff>25400</xdr:colOff>
      <xdr:row>79</xdr:row>
      <xdr:rowOff>62616</xdr:rowOff>
    </xdr:to>
    <xdr:cxnSp macro="">
      <xdr:nvCxnSpPr>
        <xdr:cNvPr id="625" name="直線コネクタ 624"/>
        <xdr:cNvCxnSpPr/>
      </xdr:nvCxnSpPr>
      <xdr:spPr>
        <a:xfrm>
          <a:off x="16230600" y="13607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62580</xdr:rowOff>
    </xdr:from>
    <xdr:ext cx="534377" cy="259045"/>
    <xdr:sp macro="" textlink="">
      <xdr:nvSpPr>
        <xdr:cNvPr id="626" name="公債費最大値テキスト"/>
        <xdr:cNvSpPr txBox="1"/>
      </xdr:nvSpPr>
      <xdr:spPr>
        <a:xfrm>
          <a:off x="16370300" y="12064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115903</xdr:rowOff>
    </xdr:from>
    <xdr:to>
      <xdr:col>86</xdr:col>
      <xdr:colOff>25400</xdr:colOff>
      <xdr:row>71</xdr:row>
      <xdr:rowOff>115903</xdr:rowOff>
    </xdr:to>
    <xdr:cxnSp macro="">
      <xdr:nvCxnSpPr>
        <xdr:cNvPr id="627" name="直線コネクタ 626"/>
        <xdr:cNvCxnSpPr/>
      </xdr:nvCxnSpPr>
      <xdr:spPr>
        <a:xfrm>
          <a:off x="16230600" y="12288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163178</xdr:rowOff>
    </xdr:from>
    <xdr:to>
      <xdr:col>85</xdr:col>
      <xdr:colOff>127000</xdr:colOff>
      <xdr:row>77</xdr:row>
      <xdr:rowOff>3888</xdr:rowOff>
    </xdr:to>
    <xdr:cxnSp macro="">
      <xdr:nvCxnSpPr>
        <xdr:cNvPr id="628" name="直線コネクタ 627"/>
        <xdr:cNvCxnSpPr/>
      </xdr:nvCxnSpPr>
      <xdr:spPr>
        <a:xfrm flipV="1">
          <a:off x="15481300" y="13193378"/>
          <a:ext cx="838200" cy="1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69143</xdr:rowOff>
    </xdr:from>
    <xdr:ext cx="534377" cy="259045"/>
    <xdr:sp macro="" textlink="">
      <xdr:nvSpPr>
        <xdr:cNvPr id="629" name="公債費平均値テキスト"/>
        <xdr:cNvSpPr txBox="1"/>
      </xdr:nvSpPr>
      <xdr:spPr>
        <a:xfrm>
          <a:off x="16370300" y="129278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46265</xdr:rowOff>
    </xdr:from>
    <xdr:to>
      <xdr:col>85</xdr:col>
      <xdr:colOff>177800</xdr:colOff>
      <xdr:row>76</xdr:row>
      <xdr:rowOff>147865</xdr:rowOff>
    </xdr:to>
    <xdr:sp macro="" textlink="">
      <xdr:nvSpPr>
        <xdr:cNvPr id="630" name="フローチャート: 判断 629"/>
        <xdr:cNvSpPr/>
      </xdr:nvSpPr>
      <xdr:spPr>
        <a:xfrm>
          <a:off x="16268700" y="1307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3888</xdr:rowOff>
    </xdr:from>
    <xdr:to>
      <xdr:col>81</xdr:col>
      <xdr:colOff>50800</xdr:colOff>
      <xdr:row>77</xdr:row>
      <xdr:rowOff>28944</xdr:rowOff>
    </xdr:to>
    <xdr:cxnSp macro="">
      <xdr:nvCxnSpPr>
        <xdr:cNvPr id="631" name="直線コネクタ 630"/>
        <xdr:cNvCxnSpPr/>
      </xdr:nvCxnSpPr>
      <xdr:spPr>
        <a:xfrm flipV="1">
          <a:off x="14592300" y="13205538"/>
          <a:ext cx="889000" cy="2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59799</xdr:rowOff>
    </xdr:from>
    <xdr:to>
      <xdr:col>81</xdr:col>
      <xdr:colOff>101600</xdr:colOff>
      <xdr:row>76</xdr:row>
      <xdr:rowOff>161399</xdr:rowOff>
    </xdr:to>
    <xdr:sp macro="" textlink="">
      <xdr:nvSpPr>
        <xdr:cNvPr id="632" name="フローチャート: 判断 631"/>
        <xdr:cNvSpPr/>
      </xdr:nvSpPr>
      <xdr:spPr>
        <a:xfrm>
          <a:off x="15430500" y="1308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6476</xdr:rowOff>
    </xdr:from>
    <xdr:ext cx="534377" cy="259045"/>
    <xdr:sp macro="" textlink="">
      <xdr:nvSpPr>
        <xdr:cNvPr id="633" name="テキスト ボックス 632"/>
        <xdr:cNvSpPr txBox="1"/>
      </xdr:nvSpPr>
      <xdr:spPr>
        <a:xfrm>
          <a:off x="15214111" y="12865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26612</xdr:rowOff>
    </xdr:from>
    <xdr:to>
      <xdr:col>76</xdr:col>
      <xdr:colOff>114300</xdr:colOff>
      <xdr:row>77</xdr:row>
      <xdr:rowOff>28944</xdr:rowOff>
    </xdr:to>
    <xdr:cxnSp macro="">
      <xdr:nvCxnSpPr>
        <xdr:cNvPr id="634" name="直線コネクタ 633"/>
        <xdr:cNvCxnSpPr/>
      </xdr:nvCxnSpPr>
      <xdr:spPr>
        <a:xfrm>
          <a:off x="13703300" y="13228262"/>
          <a:ext cx="889000" cy="2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37785</xdr:rowOff>
    </xdr:from>
    <xdr:to>
      <xdr:col>76</xdr:col>
      <xdr:colOff>165100</xdr:colOff>
      <xdr:row>76</xdr:row>
      <xdr:rowOff>139385</xdr:rowOff>
    </xdr:to>
    <xdr:sp macro="" textlink="">
      <xdr:nvSpPr>
        <xdr:cNvPr id="635" name="フローチャート: 判断 634"/>
        <xdr:cNvSpPr/>
      </xdr:nvSpPr>
      <xdr:spPr>
        <a:xfrm>
          <a:off x="14541500" y="1306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155912</xdr:rowOff>
    </xdr:from>
    <xdr:ext cx="534377" cy="259045"/>
    <xdr:sp macro="" textlink="">
      <xdr:nvSpPr>
        <xdr:cNvPr id="636" name="テキスト ボックス 635"/>
        <xdr:cNvSpPr txBox="1"/>
      </xdr:nvSpPr>
      <xdr:spPr>
        <a:xfrm>
          <a:off x="14325111" y="1284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11249</xdr:rowOff>
    </xdr:from>
    <xdr:to>
      <xdr:col>71</xdr:col>
      <xdr:colOff>177800</xdr:colOff>
      <xdr:row>77</xdr:row>
      <xdr:rowOff>26612</xdr:rowOff>
    </xdr:to>
    <xdr:cxnSp macro="">
      <xdr:nvCxnSpPr>
        <xdr:cNvPr id="637" name="直線コネクタ 636"/>
        <xdr:cNvCxnSpPr/>
      </xdr:nvCxnSpPr>
      <xdr:spPr>
        <a:xfrm>
          <a:off x="12814300" y="13212899"/>
          <a:ext cx="889000" cy="15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39591</xdr:rowOff>
    </xdr:from>
    <xdr:to>
      <xdr:col>72</xdr:col>
      <xdr:colOff>38100</xdr:colOff>
      <xdr:row>76</xdr:row>
      <xdr:rowOff>141191</xdr:rowOff>
    </xdr:to>
    <xdr:sp macro="" textlink="">
      <xdr:nvSpPr>
        <xdr:cNvPr id="638" name="フローチャート: 判断 637"/>
        <xdr:cNvSpPr/>
      </xdr:nvSpPr>
      <xdr:spPr>
        <a:xfrm>
          <a:off x="13652500" y="1306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157718</xdr:rowOff>
    </xdr:from>
    <xdr:ext cx="534377" cy="259045"/>
    <xdr:sp macro="" textlink="">
      <xdr:nvSpPr>
        <xdr:cNvPr id="639" name="テキスト ボックス 638"/>
        <xdr:cNvSpPr txBox="1"/>
      </xdr:nvSpPr>
      <xdr:spPr>
        <a:xfrm>
          <a:off x="13436111" y="12845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64486</xdr:rowOff>
    </xdr:from>
    <xdr:to>
      <xdr:col>67</xdr:col>
      <xdr:colOff>101600</xdr:colOff>
      <xdr:row>76</xdr:row>
      <xdr:rowOff>166086</xdr:rowOff>
    </xdr:to>
    <xdr:sp macro="" textlink="">
      <xdr:nvSpPr>
        <xdr:cNvPr id="640" name="フローチャート: 判断 639"/>
        <xdr:cNvSpPr/>
      </xdr:nvSpPr>
      <xdr:spPr>
        <a:xfrm>
          <a:off x="12763500" y="1309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11162</xdr:rowOff>
    </xdr:from>
    <xdr:ext cx="534377" cy="259045"/>
    <xdr:sp macro="" textlink="">
      <xdr:nvSpPr>
        <xdr:cNvPr id="641" name="テキスト ボックス 640"/>
        <xdr:cNvSpPr txBox="1"/>
      </xdr:nvSpPr>
      <xdr:spPr>
        <a:xfrm>
          <a:off x="12547111" y="1286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112378</xdr:rowOff>
    </xdr:from>
    <xdr:to>
      <xdr:col>85</xdr:col>
      <xdr:colOff>177800</xdr:colOff>
      <xdr:row>77</xdr:row>
      <xdr:rowOff>42528</xdr:rowOff>
    </xdr:to>
    <xdr:sp macro="" textlink="">
      <xdr:nvSpPr>
        <xdr:cNvPr id="647" name="楕円 646"/>
        <xdr:cNvSpPr/>
      </xdr:nvSpPr>
      <xdr:spPr>
        <a:xfrm>
          <a:off x="16268700" y="13142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90805</xdr:rowOff>
    </xdr:from>
    <xdr:ext cx="534377" cy="259045"/>
    <xdr:sp macro="" textlink="">
      <xdr:nvSpPr>
        <xdr:cNvPr id="648" name="公債費該当値テキスト"/>
        <xdr:cNvSpPr txBox="1"/>
      </xdr:nvSpPr>
      <xdr:spPr>
        <a:xfrm>
          <a:off x="16370300" y="1312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124538</xdr:rowOff>
    </xdr:from>
    <xdr:to>
      <xdr:col>81</xdr:col>
      <xdr:colOff>101600</xdr:colOff>
      <xdr:row>77</xdr:row>
      <xdr:rowOff>54688</xdr:rowOff>
    </xdr:to>
    <xdr:sp macro="" textlink="">
      <xdr:nvSpPr>
        <xdr:cNvPr id="649" name="楕円 648"/>
        <xdr:cNvSpPr/>
      </xdr:nvSpPr>
      <xdr:spPr>
        <a:xfrm>
          <a:off x="15430500" y="13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45815</xdr:rowOff>
    </xdr:from>
    <xdr:ext cx="534377" cy="259045"/>
    <xdr:sp macro="" textlink="">
      <xdr:nvSpPr>
        <xdr:cNvPr id="650" name="テキスト ボックス 649"/>
        <xdr:cNvSpPr txBox="1"/>
      </xdr:nvSpPr>
      <xdr:spPr>
        <a:xfrm>
          <a:off x="15214111" y="1324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149594</xdr:rowOff>
    </xdr:from>
    <xdr:to>
      <xdr:col>76</xdr:col>
      <xdr:colOff>165100</xdr:colOff>
      <xdr:row>77</xdr:row>
      <xdr:rowOff>79744</xdr:rowOff>
    </xdr:to>
    <xdr:sp macro="" textlink="">
      <xdr:nvSpPr>
        <xdr:cNvPr id="651" name="楕円 650"/>
        <xdr:cNvSpPr/>
      </xdr:nvSpPr>
      <xdr:spPr>
        <a:xfrm>
          <a:off x="14541500" y="1317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70871</xdr:rowOff>
    </xdr:from>
    <xdr:ext cx="534377" cy="259045"/>
    <xdr:sp macro="" textlink="">
      <xdr:nvSpPr>
        <xdr:cNvPr id="652" name="テキスト ボックス 651"/>
        <xdr:cNvSpPr txBox="1"/>
      </xdr:nvSpPr>
      <xdr:spPr>
        <a:xfrm>
          <a:off x="14325111" y="13272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147262</xdr:rowOff>
    </xdr:from>
    <xdr:to>
      <xdr:col>72</xdr:col>
      <xdr:colOff>38100</xdr:colOff>
      <xdr:row>77</xdr:row>
      <xdr:rowOff>77412</xdr:rowOff>
    </xdr:to>
    <xdr:sp macro="" textlink="">
      <xdr:nvSpPr>
        <xdr:cNvPr id="653" name="楕円 652"/>
        <xdr:cNvSpPr/>
      </xdr:nvSpPr>
      <xdr:spPr>
        <a:xfrm>
          <a:off x="13652500" y="13177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68539</xdr:rowOff>
    </xdr:from>
    <xdr:ext cx="534377" cy="259045"/>
    <xdr:sp macro="" textlink="">
      <xdr:nvSpPr>
        <xdr:cNvPr id="654" name="テキスト ボックス 653"/>
        <xdr:cNvSpPr txBox="1"/>
      </xdr:nvSpPr>
      <xdr:spPr>
        <a:xfrm>
          <a:off x="13436111" y="13270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131899</xdr:rowOff>
    </xdr:from>
    <xdr:to>
      <xdr:col>67</xdr:col>
      <xdr:colOff>101600</xdr:colOff>
      <xdr:row>77</xdr:row>
      <xdr:rowOff>62049</xdr:rowOff>
    </xdr:to>
    <xdr:sp macro="" textlink="">
      <xdr:nvSpPr>
        <xdr:cNvPr id="655" name="楕円 654"/>
        <xdr:cNvSpPr/>
      </xdr:nvSpPr>
      <xdr:spPr>
        <a:xfrm>
          <a:off x="12763500" y="1316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53176</xdr:rowOff>
    </xdr:from>
    <xdr:ext cx="534377" cy="259045"/>
    <xdr:sp macro="" textlink="">
      <xdr:nvSpPr>
        <xdr:cNvPr id="656" name="テキスト ボックス 655"/>
        <xdr:cNvSpPr txBox="1"/>
      </xdr:nvSpPr>
      <xdr:spPr>
        <a:xfrm>
          <a:off x="12547111" y="132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144434</xdr:rowOff>
    </xdr:from>
    <xdr:ext cx="467179" cy="259045"/>
    <xdr:sp macro="" textlink="">
      <xdr:nvSpPr>
        <xdr:cNvPr id="670" name="テキスト ボックス 669"/>
        <xdr:cNvSpPr txBox="1"/>
      </xdr:nvSpPr>
      <xdr:spPr>
        <a:xfrm>
          <a:off x="11978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94</xdr:row>
      <xdr:rowOff>160763</xdr:rowOff>
    </xdr:from>
    <xdr:ext cx="467179" cy="259045"/>
    <xdr:sp macro="" textlink="">
      <xdr:nvSpPr>
        <xdr:cNvPr id="672" name="テキスト ボックス 671"/>
        <xdr:cNvSpPr txBox="1"/>
      </xdr:nvSpPr>
      <xdr:spPr>
        <a:xfrm>
          <a:off x="11978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5641</xdr:rowOff>
    </xdr:from>
    <xdr:ext cx="467179" cy="259045"/>
    <xdr:sp macro="" textlink="">
      <xdr:nvSpPr>
        <xdr:cNvPr id="674" name="テキスト ボックス 673"/>
        <xdr:cNvSpPr txBox="1"/>
      </xdr:nvSpPr>
      <xdr:spPr>
        <a:xfrm>
          <a:off x="11978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8" name="テキスト ボックス 677"/>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155484</xdr:rowOff>
    </xdr:from>
    <xdr:to>
      <xdr:col>85</xdr:col>
      <xdr:colOff>126364</xdr:colOff>
      <xdr:row>99</xdr:row>
      <xdr:rowOff>87449</xdr:rowOff>
    </xdr:to>
    <xdr:cxnSp macro="">
      <xdr:nvCxnSpPr>
        <xdr:cNvPr id="682" name="直線コネクタ 681"/>
        <xdr:cNvCxnSpPr/>
      </xdr:nvCxnSpPr>
      <xdr:spPr>
        <a:xfrm flipV="1">
          <a:off x="16317595" y="15585984"/>
          <a:ext cx="1269" cy="1475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91276</xdr:rowOff>
    </xdr:from>
    <xdr:ext cx="378565" cy="259045"/>
    <xdr:sp macro="" textlink="">
      <xdr:nvSpPr>
        <xdr:cNvPr id="683" name="積立金最小値テキスト"/>
        <xdr:cNvSpPr txBox="1"/>
      </xdr:nvSpPr>
      <xdr:spPr>
        <a:xfrm>
          <a:off x="16370300" y="1706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87449</xdr:rowOff>
    </xdr:from>
    <xdr:to>
      <xdr:col>86</xdr:col>
      <xdr:colOff>25400</xdr:colOff>
      <xdr:row>99</xdr:row>
      <xdr:rowOff>87449</xdr:rowOff>
    </xdr:to>
    <xdr:cxnSp macro="">
      <xdr:nvCxnSpPr>
        <xdr:cNvPr id="684" name="直線コネクタ 683"/>
        <xdr:cNvCxnSpPr/>
      </xdr:nvCxnSpPr>
      <xdr:spPr>
        <a:xfrm>
          <a:off x="16230600" y="1706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102161</xdr:rowOff>
    </xdr:from>
    <xdr:ext cx="534377" cy="259045"/>
    <xdr:sp macro="" textlink="">
      <xdr:nvSpPr>
        <xdr:cNvPr id="685" name="積立金最大値テキスト"/>
        <xdr:cNvSpPr txBox="1"/>
      </xdr:nvSpPr>
      <xdr:spPr>
        <a:xfrm>
          <a:off x="16370300" y="1536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155484</xdr:rowOff>
    </xdr:from>
    <xdr:to>
      <xdr:col>86</xdr:col>
      <xdr:colOff>25400</xdr:colOff>
      <xdr:row>90</xdr:row>
      <xdr:rowOff>155484</xdr:rowOff>
    </xdr:to>
    <xdr:cxnSp macro="">
      <xdr:nvCxnSpPr>
        <xdr:cNvPr id="686" name="直線コネクタ 685"/>
        <xdr:cNvCxnSpPr/>
      </xdr:nvCxnSpPr>
      <xdr:spPr>
        <a:xfrm>
          <a:off x="16230600" y="15585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87449</xdr:rowOff>
    </xdr:from>
    <xdr:to>
      <xdr:col>85</xdr:col>
      <xdr:colOff>127000</xdr:colOff>
      <xdr:row>99</xdr:row>
      <xdr:rowOff>93218</xdr:rowOff>
    </xdr:to>
    <xdr:cxnSp macro="">
      <xdr:nvCxnSpPr>
        <xdr:cNvPr id="687" name="直線コネクタ 686"/>
        <xdr:cNvCxnSpPr/>
      </xdr:nvCxnSpPr>
      <xdr:spPr>
        <a:xfrm flipV="1">
          <a:off x="15481300" y="17060999"/>
          <a:ext cx="838200" cy="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26759</xdr:rowOff>
    </xdr:from>
    <xdr:ext cx="469744" cy="259045"/>
    <xdr:sp macro="" textlink="">
      <xdr:nvSpPr>
        <xdr:cNvPr id="688" name="積立金平均値テキスト"/>
        <xdr:cNvSpPr txBox="1"/>
      </xdr:nvSpPr>
      <xdr:spPr>
        <a:xfrm>
          <a:off x="16370300" y="16143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3882</xdr:rowOff>
    </xdr:from>
    <xdr:to>
      <xdr:col>85</xdr:col>
      <xdr:colOff>177800</xdr:colOff>
      <xdr:row>95</xdr:row>
      <xdr:rowOff>105482</xdr:rowOff>
    </xdr:to>
    <xdr:sp macro="" textlink="">
      <xdr:nvSpPr>
        <xdr:cNvPr id="689" name="フローチャート: 判断 688"/>
        <xdr:cNvSpPr/>
      </xdr:nvSpPr>
      <xdr:spPr>
        <a:xfrm>
          <a:off x="16268700" y="1629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80046</xdr:rowOff>
    </xdr:from>
    <xdr:to>
      <xdr:col>81</xdr:col>
      <xdr:colOff>50800</xdr:colOff>
      <xdr:row>99</xdr:row>
      <xdr:rowOff>93218</xdr:rowOff>
    </xdr:to>
    <xdr:cxnSp macro="">
      <xdr:nvCxnSpPr>
        <xdr:cNvPr id="690" name="直線コネクタ 689"/>
        <xdr:cNvCxnSpPr/>
      </xdr:nvCxnSpPr>
      <xdr:spPr>
        <a:xfrm>
          <a:off x="14592300" y="17053596"/>
          <a:ext cx="889000" cy="13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66258</xdr:rowOff>
    </xdr:from>
    <xdr:to>
      <xdr:col>81</xdr:col>
      <xdr:colOff>101600</xdr:colOff>
      <xdr:row>95</xdr:row>
      <xdr:rowOff>167858</xdr:rowOff>
    </xdr:to>
    <xdr:sp macro="" textlink="">
      <xdr:nvSpPr>
        <xdr:cNvPr id="691" name="フローチャート: 判断 690"/>
        <xdr:cNvSpPr/>
      </xdr:nvSpPr>
      <xdr:spPr>
        <a:xfrm>
          <a:off x="15430500" y="1635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12935</xdr:rowOff>
    </xdr:from>
    <xdr:ext cx="469744" cy="259045"/>
    <xdr:sp macro="" textlink="">
      <xdr:nvSpPr>
        <xdr:cNvPr id="692" name="テキスト ボックス 691"/>
        <xdr:cNvSpPr txBox="1"/>
      </xdr:nvSpPr>
      <xdr:spPr>
        <a:xfrm>
          <a:off x="15246428" y="1612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40314</xdr:rowOff>
    </xdr:from>
    <xdr:to>
      <xdr:col>76</xdr:col>
      <xdr:colOff>114300</xdr:colOff>
      <xdr:row>99</xdr:row>
      <xdr:rowOff>80046</xdr:rowOff>
    </xdr:to>
    <xdr:cxnSp macro="">
      <xdr:nvCxnSpPr>
        <xdr:cNvPr id="693" name="直線コネクタ 692"/>
        <xdr:cNvCxnSpPr/>
      </xdr:nvCxnSpPr>
      <xdr:spPr>
        <a:xfrm>
          <a:off x="13703300" y="16842414"/>
          <a:ext cx="889000" cy="21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90860</xdr:rowOff>
    </xdr:from>
    <xdr:to>
      <xdr:col>76</xdr:col>
      <xdr:colOff>165100</xdr:colOff>
      <xdr:row>96</xdr:row>
      <xdr:rowOff>21010</xdr:rowOff>
    </xdr:to>
    <xdr:sp macro="" textlink="">
      <xdr:nvSpPr>
        <xdr:cNvPr id="694" name="フローチャート: 判断 693"/>
        <xdr:cNvSpPr/>
      </xdr:nvSpPr>
      <xdr:spPr>
        <a:xfrm>
          <a:off x="14541500" y="1637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37537</xdr:rowOff>
    </xdr:from>
    <xdr:ext cx="469744" cy="259045"/>
    <xdr:sp macro="" textlink="">
      <xdr:nvSpPr>
        <xdr:cNvPr id="695" name="テキスト ボックス 694"/>
        <xdr:cNvSpPr txBox="1"/>
      </xdr:nvSpPr>
      <xdr:spPr>
        <a:xfrm>
          <a:off x="14357428" y="1615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40314</xdr:rowOff>
    </xdr:from>
    <xdr:to>
      <xdr:col>71</xdr:col>
      <xdr:colOff>177800</xdr:colOff>
      <xdr:row>98</xdr:row>
      <xdr:rowOff>147103</xdr:rowOff>
    </xdr:to>
    <xdr:cxnSp macro="">
      <xdr:nvCxnSpPr>
        <xdr:cNvPr id="696" name="直線コネクタ 695"/>
        <xdr:cNvCxnSpPr/>
      </xdr:nvCxnSpPr>
      <xdr:spPr>
        <a:xfrm flipV="1">
          <a:off x="12814300" y="16842414"/>
          <a:ext cx="889000" cy="10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77470</xdr:rowOff>
    </xdr:from>
    <xdr:to>
      <xdr:col>72</xdr:col>
      <xdr:colOff>38100</xdr:colOff>
      <xdr:row>96</xdr:row>
      <xdr:rowOff>7620</xdr:rowOff>
    </xdr:to>
    <xdr:sp macro="" textlink="">
      <xdr:nvSpPr>
        <xdr:cNvPr id="697" name="フローチャート: 判断 696"/>
        <xdr:cNvSpPr/>
      </xdr:nvSpPr>
      <xdr:spPr>
        <a:xfrm>
          <a:off x="13652500" y="163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24147</xdr:rowOff>
    </xdr:from>
    <xdr:ext cx="469744" cy="259045"/>
    <xdr:sp macro="" textlink="">
      <xdr:nvSpPr>
        <xdr:cNvPr id="698" name="テキスト ボックス 697"/>
        <xdr:cNvSpPr txBox="1"/>
      </xdr:nvSpPr>
      <xdr:spPr>
        <a:xfrm>
          <a:off x="13468428" y="1614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135927</xdr:rowOff>
    </xdr:from>
    <xdr:to>
      <xdr:col>67</xdr:col>
      <xdr:colOff>101600</xdr:colOff>
      <xdr:row>93</xdr:row>
      <xdr:rowOff>66077</xdr:rowOff>
    </xdr:to>
    <xdr:sp macro="" textlink="">
      <xdr:nvSpPr>
        <xdr:cNvPr id="699" name="フローチャート: 判断 698"/>
        <xdr:cNvSpPr/>
      </xdr:nvSpPr>
      <xdr:spPr>
        <a:xfrm>
          <a:off x="12763500" y="1590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82604</xdr:rowOff>
    </xdr:from>
    <xdr:ext cx="534377" cy="259045"/>
    <xdr:sp macro="" textlink="">
      <xdr:nvSpPr>
        <xdr:cNvPr id="700" name="テキスト ボックス 699"/>
        <xdr:cNvSpPr txBox="1"/>
      </xdr:nvSpPr>
      <xdr:spPr>
        <a:xfrm>
          <a:off x="12547111" y="1568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36649</xdr:rowOff>
    </xdr:from>
    <xdr:to>
      <xdr:col>85</xdr:col>
      <xdr:colOff>177800</xdr:colOff>
      <xdr:row>99</xdr:row>
      <xdr:rowOff>138249</xdr:rowOff>
    </xdr:to>
    <xdr:sp macro="" textlink="">
      <xdr:nvSpPr>
        <xdr:cNvPr id="706" name="楕円 705"/>
        <xdr:cNvSpPr/>
      </xdr:nvSpPr>
      <xdr:spPr>
        <a:xfrm>
          <a:off x="16268700" y="1701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123026</xdr:rowOff>
    </xdr:from>
    <xdr:ext cx="378565" cy="259045"/>
    <xdr:sp macro="" textlink="">
      <xdr:nvSpPr>
        <xdr:cNvPr id="707" name="積立金該当値テキスト"/>
        <xdr:cNvSpPr txBox="1"/>
      </xdr:nvSpPr>
      <xdr:spPr>
        <a:xfrm>
          <a:off x="16370300" y="16925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42418</xdr:rowOff>
    </xdr:from>
    <xdr:to>
      <xdr:col>81</xdr:col>
      <xdr:colOff>101600</xdr:colOff>
      <xdr:row>99</xdr:row>
      <xdr:rowOff>144018</xdr:rowOff>
    </xdr:to>
    <xdr:sp macro="" textlink="">
      <xdr:nvSpPr>
        <xdr:cNvPr id="708" name="楕円 707"/>
        <xdr:cNvSpPr/>
      </xdr:nvSpPr>
      <xdr:spPr>
        <a:xfrm>
          <a:off x="15430500" y="1701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99</xdr:row>
      <xdr:rowOff>135145</xdr:rowOff>
    </xdr:from>
    <xdr:ext cx="313932" cy="259045"/>
    <xdr:sp macro="" textlink="">
      <xdr:nvSpPr>
        <xdr:cNvPr id="709" name="テキスト ボックス 708"/>
        <xdr:cNvSpPr txBox="1"/>
      </xdr:nvSpPr>
      <xdr:spPr>
        <a:xfrm>
          <a:off x="15324333" y="171086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29246</xdr:rowOff>
    </xdr:from>
    <xdr:to>
      <xdr:col>76</xdr:col>
      <xdr:colOff>165100</xdr:colOff>
      <xdr:row>99</xdr:row>
      <xdr:rowOff>130846</xdr:rowOff>
    </xdr:to>
    <xdr:sp macro="" textlink="">
      <xdr:nvSpPr>
        <xdr:cNvPr id="710" name="楕円 709"/>
        <xdr:cNvSpPr/>
      </xdr:nvSpPr>
      <xdr:spPr>
        <a:xfrm>
          <a:off x="14541500" y="1700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121973</xdr:rowOff>
    </xdr:from>
    <xdr:ext cx="378565" cy="259045"/>
    <xdr:sp macro="" textlink="">
      <xdr:nvSpPr>
        <xdr:cNvPr id="711" name="テキスト ボックス 710"/>
        <xdr:cNvSpPr txBox="1"/>
      </xdr:nvSpPr>
      <xdr:spPr>
        <a:xfrm>
          <a:off x="14403017" y="17095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160964</xdr:rowOff>
    </xdr:from>
    <xdr:to>
      <xdr:col>72</xdr:col>
      <xdr:colOff>38100</xdr:colOff>
      <xdr:row>98</xdr:row>
      <xdr:rowOff>91114</xdr:rowOff>
    </xdr:to>
    <xdr:sp macro="" textlink="">
      <xdr:nvSpPr>
        <xdr:cNvPr id="712" name="楕円 711"/>
        <xdr:cNvSpPr/>
      </xdr:nvSpPr>
      <xdr:spPr>
        <a:xfrm>
          <a:off x="13652500" y="1679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82241</xdr:rowOff>
    </xdr:from>
    <xdr:ext cx="469744" cy="259045"/>
    <xdr:sp macro="" textlink="">
      <xdr:nvSpPr>
        <xdr:cNvPr id="713" name="テキスト ボックス 712"/>
        <xdr:cNvSpPr txBox="1"/>
      </xdr:nvSpPr>
      <xdr:spPr>
        <a:xfrm>
          <a:off x="13468428" y="1688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96303</xdr:rowOff>
    </xdr:from>
    <xdr:to>
      <xdr:col>67</xdr:col>
      <xdr:colOff>101600</xdr:colOff>
      <xdr:row>99</xdr:row>
      <xdr:rowOff>26453</xdr:rowOff>
    </xdr:to>
    <xdr:sp macro="" textlink="">
      <xdr:nvSpPr>
        <xdr:cNvPr id="714" name="楕円 713"/>
        <xdr:cNvSpPr/>
      </xdr:nvSpPr>
      <xdr:spPr>
        <a:xfrm>
          <a:off x="12763500" y="16898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17580</xdr:rowOff>
    </xdr:from>
    <xdr:ext cx="469744" cy="259045"/>
    <xdr:sp macro="" textlink="">
      <xdr:nvSpPr>
        <xdr:cNvPr id="715" name="テキスト ボックス 714"/>
        <xdr:cNvSpPr txBox="1"/>
      </xdr:nvSpPr>
      <xdr:spPr>
        <a:xfrm>
          <a:off x="12579428" y="1699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70929</xdr:rowOff>
    </xdr:from>
    <xdr:to>
      <xdr:col>116</xdr:col>
      <xdr:colOff>62864</xdr:colOff>
      <xdr:row>39</xdr:row>
      <xdr:rowOff>44450</xdr:rowOff>
    </xdr:to>
    <xdr:cxnSp macro="">
      <xdr:nvCxnSpPr>
        <xdr:cNvPr id="739" name="直線コネクタ 738"/>
        <xdr:cNvCxnSpPr/>
      </xdr:nvCxnSpPr>
      <xdr:spPr>
        <a:xfrm flipV="1">
          <a:off x="22159595" y="5214429"/>
          <a:ext cx="1269" cy="1516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17606</xdr:rowOff>
    </xdr:from>
    <xdr:ext cx="469744" cy="259045"/>
    <xdr:sp macro="" textlink="">
      <xdr:nvSpPr>
        <xdr:cNvPr id="742" name="投資及び出資金最大値テキスト"/>
        <xdr:cNvSpPr txBox="1"/>
      </xdr:nvSpPr>
      <xdr:spPr>
        <a:xfrm>
          <a:off x="22212300" y="4989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70929</xdr:rowOff>
    </xdr:from>
    <xdr:to>
      <xdr:col>116</xdr:col>
      <xdr:colOff>152400</xdr:colOff>
      <xdr:row>30</xdr:row>
      <xdr:rowOff>70929</xdr:rowOff>
    </xdr:to>
    <xdr:cxnSp macro="">
      <xdr:nvCxnSpPr>
        <xdr:cNvPr id="743" name="直線コネクタ 742"/>
        <xdr:cNvCxnSpPr/>
      </xdr:nvCxnSpPr>
      <xdr:spPr>
        <a:xfrm>
          <a:off x="22072600" y="521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43879</xdr:rowOff>
    </xdr:from>
    <xdr:to>
      <xdr:col>116</xdr:col>
      <xdr:colOff>63500</xdr:colOff>
      <xdr:row>39</xdr:row>
      <xdr:rowOff>44450</xdr:rowOff>
    </xdr:to>
    <xdr:cxnSp macro="">
      <xdr:nvCxnSpPr>
        <xdr:cNvPr id="744" name="直線コネクタ 743"/>
        <xdr:cNvCxnSpPr/>
      </xdr:nvCxnSpPr>
      <xdr:spPr>
        <a:xfrm>
          <a:off x="21323300" y="6730429"/>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109300</xdr:rowOff>
    </xdr:from>
    <xdr:ext cx="469744" cy="259045"/>
    <xdr:sp macro="" textlink="">
      <xdr:nvSpPr>
        <xdr:cNvPr id="745" name="投資及び出資金平均値テキスト"/>
        <xdr:cNvSpPr txBox="1"/>
      </xdr:nvSpPr>
      <xdr:spPr>
        <a:xfrm>
          <a:off x="22212300" y="6110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86423</xdr:rowOff>
    </xdr:from>
    <xdr:to>
      <xdr:col>116</xdr:col>
      <xdr:colOff>114300</xdr:colOff>
      <xdr:row>37</xdr:row>
      <xdr:rowOff>16573</xdr:rowOff>
    </xdr:to>
    <xdr:sp macro="" textlink="">
      <xdr:nvSpPr>
        <xdr:cNvPr id="746" name="フローチャート: 判断 745"/>
        <xdr:cNvSpPr/>
      </xdr:nvSpPr>
      <xdr:spPr>
        <a:xfrm>
          <a:off x="22110700" y="6258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40069</xdr:rowOff>
    </xdr:from>
    <xdr:to>
      <xdr:col>111</xdr:col>
      <xdr:colOff>177800</xdr:colOff>
      <xdr:row>39</xdr:row>
      <xdr:rowOff>43879</xdr:rowOff>
    </xdr:to>
    <xdr:cxnSp macro="">
      <xdr:nvCxnSpPr>
        <xdr:cNvPr id="747" name="直線コネクタ 746"/>
        <xdr:cNvCxnSpPr/>
      </xdr:nvCxnSpPr>
      <xdr:spPr>
        <a:xfrm>
          <a:off x="20434300" y="6726619"/>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15367</xdr:rowOff>
    </xdr:from>
    <xdr:to>
      <xdr:col>112</xdr:col>
      <xdr:colOff>38100</xdr:colOff>
      <xdr:row>37</xdr:row>
      <xdr:rowOff>116967</xdr:rowOff>
    </xdr:to>
    <xdr:sp macro="" textlink="">
      <xdr:nvSpPr>
        <xdr:cNvPr id="748" name="フローチャート: 判断 747"/>
        <xdr:cNvSpPr/>
      </xdr:nvSpPr>
      <xdr:spPr>
        <a:xfrm>
          <a:off x="21272500" y="635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133494</xdr:rowOff>
    </xdr:from>
    <xdr:ext cx="469744" cy="259045"/>
    <xdr:sp macro="" textlink="">
      <xdr:nvSpPr>
        <xdr:cNvPr id="749" name="テキスト ボックス 748"/>
        <xdr:cNvSpPr txBox="1"/>
      </xdr:nvSpPr>
      <xdr:spPr>
        <a:xfrm>
          <a:off x="21088428" y="613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40069</xdr:rowOff>
    </xdr:from>
    <xdr:to>
      <xdr:col>107</xdr:col>
      <xdr:colOff>50800</xdr:colOff>
      <xdr:row>39</xdr:row>
      <xdr:rowOff>42735</xdr:rowOff>
    </xdr:to>
    <xdr:cxnSp macro="">
      <xdr:nvCxnSpPr>
        <xdr:cNvPr id="750" name="直線コネクタ 749"/>
        <xdr:cNvCxnSpPr/>
      </xdr:nvCxnSpPr>
      <xdr:spPr>
        <a:xfrm flipV="1">
          <a:off x="19545300" y="6726619"/>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42609</xdr:rowOff>
    </xdr:from>
    <xdr:to>
      <xdr:col>107</xdr:col>
      <xdr:colOff>101600</xdr:colOff>
      <xdr:row>37</xdr:row>
      <xdr:rowOff>144209</xdr:rowOff>
    </xdr:to>
    <xdr:sp macro="" textlink="">
      <xdr:nvSpPr>
        <xdr:cNvPr id="751" name="フローチャート: 判断 750"/>
        <xdr:cNvSpPr/>
      </xdr:nvSpPr>
      <xdr:spPr>
        <a:xfrm>
          <a:off x="20383500" y="638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160736</xdr:rowOff>
    </xdr:from>
    <xdr:ext cx="469744" cy="259045"/>
    <xdr:sp macro="" textlink="">
      <xdr:nvSpPr>
        <xdr:cNvPr id="752" name="テキスト ボックス 751"/>
        <xdr:cNvSpPr txBox="1"/>
      </xdr:nvSpPr>
      <xdr:spPr>
        <a:xfrm>
          <a:off x="20199428" y="616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41402</xdr:rowOff>
    </xdr:from>
    <xdr:to>
      <xdr:col>102</xdr:col>
      <xdr:colOff>114300</xdr:colOff>
      <xdr:row>39</xdr:row>
      <xdr:rowOff>42735</xdr:rowOff>
    </xdr:to>
    <xdr:cxnSp macro="">
      <xdr:nvCxnSpPr>
        <xdr:cNvPr id="753" name="直線コネクタ 752"/>
        <xdr:cNvCxnSpPr/>
      </xdr:nvCxnSpPr>
      <xdr:spPr>
        <a:xfrm>
          <a:off x="18656300" y="6727952"/>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64516</xdr:rowOff>
    </xdr:from>
    <xdr:to>
      <xdr:col>102</xdr:col>
      <xdr:colOff>165100</xdr:colOff>
      <xdr:row>37</xdr:row>
      <xdr:rowOff>166115</xdr:rowOff>
    </xdr:to>
    <xdr:sp macro="" textlink="">
      <xdr:nvSpPr>
        <xdr:cNvPr id="754" name="フローチャート: 判断 753"/>
        <xdr:cNvSpPr/>
      </xdr:nvSpPr>
      <xdr:spPr>
        <a:xfrm>
          <a:off x="19494500" y="640816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11193</xdr:rowOff>
    </xdr:from>
    <xdr:ext cx="469744" cy="259045"/>
    <xdr:sp macro="" textlink="">
      <xdr:nvSpPr>
        <xdr:cNvPr id="755" name="テキスト ボックス 754"/>
        <xdr:cNvSpPr txBox="1"/>
      </xdr:nvSpPr>
      <xdr:spPr>
        <a:xfrm>
          <a:off x="19310428" y="618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104902</xdr:rowOff>
    </xdr:from>
    <xdr:to>
      <xdr:col>98</xdr:col>
      <xdr:colOff>38100</xdr:colOff>
      <xdr:row>38</xdr:row>
      <xdr:rowOff>35052</xdr:rowOff>
    </xdr:to>
    <xdr:sp macro="" textlink="">
      <xdr:nvSpPr>
        <xdr:cNvPr id="756" name="フローチャート: 判断 755"/>
        <xdr:cNvSpPr/>
      </xdr:nvSpPr>
      <xdr:spPr>
        <a:xfrm>
          <a:off x="18605500" y="644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51579</xdr:rowOff>
    </xdr:from>
    <xdr:ext cx="469744" cy="259045"/>
    <xdr:sp macro="" textlink="">
      <xdr:nvSpPr>
        <xdr:cNvPr id="757" name="テキスト ボックス 756"/>
        <xdr:cNvSpPr txBox="1"/>
      </xdr:nvSpPr>
      <xdr:spPr>
        <a:xfrm>
          <a:off x="18421428" y="6223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4" name="投資及び出資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164529</xdr:rowOff>
    </xdr:from>
    <xdr:to>
      <xdr:col>112</xdr:col>
      <xdr:colOff>38100</xdr:colOff>
      <xdr:row>39</xdr:row>
      <xdr:rowOff>94679</xdr:rowOff>
    </xdr:to>
    <xdr:sp macro="" textlink="">
      <xdr:nvSpPr>
        <xdr:cNvPr id="765" name="楕円 764"/>
        <xdr:cNvSpPr/>
      </xdr:nvSpPr>
      <xdr:spPr>
        <a:xfrm>
          <a:off x="21272500" y="667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85806</xdr:rowOff>
    </xdr:from>
    <xdr:ext cx="249299" cy="259045"/>
    <xdr:sp macro="" textlink="">
      <xdr:nvSpPr>
        <xdr:cNvPr id="766" name="テキスト ボックス 765"/>
        <xdr:cNvSpPr txBox="1"/>
      </xdr:nvSpPr>
      <xdr:spPr>
        <a:xfrm>
          <a:off x="21198650" y="6772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160719</xdr:rowOff>
    </xdr:from>
    <xdr:to>
      <xdr:col>107</xdr:col>
      <xdr:colOff>101600</xdr:colOff>
      <xdr:row>39</xdr:row>
      <xdr:rowOff>90869</xdr:rowOff>
    </xdr:to>
    <xdr:sp macro="" textlink="">
      <xdr:nvSpPr>
        <xdr:cNvPr id="767" name="楕円 766"/>
        <xdr:cNvSpPr/>
      </xdr:nvSpPr>
      <xdr:spPr>
        <a:xfrm>
          <a:off x="20383500" y="667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81996</xdr:rowOff>
    </xdr:from>
    <xdr:ext cx="313932" cy="259045"/>
    <xdr:sp macro="" textlink="">
      <xdr:nvSpPr>
        <xdr:cNvPr id="768" name="テキスト ボックス 767"/>
        <xdr:cNvSpPr txBox="1"/>
      </xdr:nvSpPr>
      <xdr:spPr>
        <a:xfrm>
          <a:off x="20277333" y="67685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163385</xdr:rowOff>
    </xdr:from>
    <xdr:to>
      <xdr:col>102</xdr:col>
      <xdr:colOff>165100</xdr:colOff>
      <xdr:row>39</xdr:row>
      <xdr:rowOff>93535</xdr:rowOff>
    </xdr:to>
    <xdr:sp macro="" textlink="">
      <xdr:nvSpPr>
        <xdr:cNvPr id="769" name="楕円 768"/>
        <xdr:cNvSpPr/>
      </xdr:nvSpPr>
      <xdr:spPr>
        <a:xfrm>
          <a:off x="19494500" y="667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84662</xdr:rowOff>
    </xdr:from>
    <xdr:ext cx="249299" cy="259045"/>
    <xdr:sp macro="" textlink="">
      <xdr:nvSpPr>
        <xdr:cNvPr id="770" name="テキスト ボックス 769"/>
        <xdr:cNvSpPr txBox="1"/>
      </xdr:nvSpPr>
      <xdr:spPr>
        <a:xfrm>
          <a:off x="19420650" y="67712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162052</xdr:rowOff>
    </xdr:from>
    <xdr:to>
      <xdr:col>98</xdr:col>
      <xdr:colOff>38100</xdr:colOff>
      <xdr:row>39</xdr:row>
      <xdr:rowOff>92202</xdr:rowOff>
    </xdr:to>
    <xdr:sp macro="" textlink="">
      <xdr:nvSpPr>
        <xdr:cNvPr id="771" name="楕円 770"/>
        <xdr:cNvSpPr/>
      </xdr:nvSpPr>
      <xdr:spPr>
        <a:xfrm>
          <a:off x="18605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83329</xdr:rowOff>
    </xdr:from>
    <xdr:ext cx="313932" cy="259045"/>
    <xdr:sp macro="" textlink="">
      <xdr:nvSpPr>
        <xdr:cNvPr id="772" name="テキスト ボックス 771"/>
        <xdr:cNvSpPr txBox="1"/>
      </xdr:nvSpPr>
      <xdr:spPr>
        <a:xfrm>
          <a:off x="18499333" y="67698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90360</xdr:rowOff>
    </xdr:from>
    <xdr:to>
      <xdr:col>116</xdr:col>
      <xdr:colOff>62864</xdr:colOff>
      <xdr:row>59</xdr:row>
      <xdr:rowOff>42583</xdr:rowOff>
    </xdr:to>
    <xdr:cxnSp macro="">
      <xdr:nvCxnSpPr>
        <xdr:cNvPr id="796" name="直線コネクタ 795"/>
        <xdr:cNvCxnSpPr/>
      </xdr:nvCxnSpPr>
      <xdr:spPr>
        <a:xfrm flipV="1">
          <a:off x="22159595" y="8662860"/>
          <a:ext cx="1269" cy="1495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46410</xdr:rowOff>
    </xdr:from>
    <xdr:ext cx="313932" cy="259045"/>
    <xdr:sp macro="" textlink="">
      <xdr:nvSpPr>
        <xdr:cNvPr id="797" name="貸付金最小値テキスト"/>
        <xdr:cNvSpPr txBox="1"/>
      </xdr:nvSpPr>
      <xdr:spPr>
        <a:xfrm>
          <a:off x="22212300" y="101619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42583</xdr:rowOff>
    </xdr:from>
    <xdr:to>
      <xdr:col>116</xdr:col>
      <xdr:colOff>152400</xdr:colOff>
      <xdr:row>59</xdr:row>
      <xdr:rowOff>42583</xdr:rowOff>
    </xdr:to>
    <xdr:cxnSp macro="">
      <xdr:nvCxnSpPr>
        <xdr:cNvPr id="798" name="直線コネクタ 797"/>
        <xdr:cNvCxnSpPr/>
      </xdr:nvCxnSpPr>
      <xdr:spPr>
        <a:xfrm>
          <a:off x="22072600" y="10158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37037</xdr:rowOff>
    </xdr:from>
    <xdr:ext cx="534377" cy="259045"/>
    <xdr:sp macro="" textlink="">
      <xdr:nvSpPr>
        <xdr:cNvPr id="799" name="貸付金最大値テキスト"/>
        <xdr:cNvSpPr txBox="1"/>
      </xdr:nvSpPr>
      <xdr:spPr>
        <a:xfrm>
          <a:off x="22212300" y="8438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90360</xdr:rowOff>
    </xdr:from>
    <xdr:to>
      <xdr:col>116</xdr:col>
      <xdr:colOff>152400</xdr:colOff>
      <xdr:row>50</xdr:row>
      <xdr:rowOff>90360</xdr:rowOff>
    </xdr:to>
    <xdr:cxnSp macro="">
      <xdr:nvCxnSpPr>
        <xdr:cNvPr id="800" name="直線コネクタ 799"/>
        <xdr:cNvCxnSpPr/>
      </xdr:nvCxnSpPr>
      <xdr:spPr>
        <a:xfrm>
          <a:off x="22072600" y="866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74320</xdr:rowOff>
    </xdr:from>
    <xdr:to>
      <xdr:col>116</xdr:col>
      <xdr:colOff>63500</xdr:colOff>
      <xdr:row>58</xdr:row>
      <xdr:rowOff>75730</xdr:rowOff>
    </xdr:to>
    <xdr:cxnSp macro="">
      <xdr:nvCxnSpPr>
        <xdr:cNvPr id="801" name="直線コネクタ 800"/>
        <xdr:cNvCxnSpPr/>
      </xdr:nvCxnSpPr>
      <xdr:spPr>
        <a:xfrm flipV="1">
          <a:off x="21323300" y="10018420"/>
          <a:ext cx="8382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27614</xdr:rowOff>
    </xdr:from>
    <xdr:ext cx="469744" cy="259045"/>
    <xdr:sp macro="" textlink="">
      <xdr:nvSpPr>
        <xdr:cNvPr id="802" name="貸付金平均値テキスト"/>
        <xdr:cNvSpPr txBox="1"/>
      </xdr:nvSpPr>
      <xdr:spPr>
        <a:xfrm>
          <a:off x="22212300" y="9628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4737</xdr:rowOff>
    </xdr:from>
    <xdr:to>
      <xdr:col>116</xdr:col>
      <xdr:colOff>114300</xdr:colOff>
      <xdr:row>57</xdr:row>
      <xdr:rowOff>106337</xdr:rowOff>
    </xdr:to>
    <xdr:sp macro="" textlink="">
      <xdr:nvSpPr>
        <xdr:cNvPr id="803" name="フローチャート: 判断 802"/>
        <xdr:cNvSpPr/>
      </xdr:nvSpPr>
      <xdr:spPr>
        <a:xfrm>
          <a:off x="22110700" y="977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75730</xdr:rowOff>
    </xdr:from>
    <xdr:to>
      <xdr:col>111</xdr:col>
      <xdr:colOff>177800</xdr:colOff>
      <xdr:row>58</xdr:row>
      <xdr:rowOff>76416</xdr:rowOff>
    </xdr:to>
    <xdr:cxnSp macro="">
      <xdr:nvCxnSpPr>
        <xdr:cNvPr id="804" name="直線コネクタ 803"/>
        <xdr:cNvCxnSpPr/>
      </xdr:nvCxnSpPr>
      <xdr:spPr>
        <a:xfrm flipV="1">
          <a:off x="20434300" y="10019830"/>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155156</xdr:rowOff>
    </xdr:from>
    <xdr:to>
      <xdr:col>112</xdr:col>
      <xdr:colOff>38100</xdr:colOff>
      <xdr:row>57</xdr:row>
      <xdr:rowOff>85306</xdr:rowOff>
    </xdr:to>
    <xdr:sp macro="" textlink="">
      <xdr:nvSpPr>
        <xdr:cNvPr id="805" name="フローチャート: 判断 804"/>
        <xdr:cNvSpPr/>
      </xdr:nvSpPr>
      <xdr:spPr>
        <a:xfrm>
          <a:off x="21272500" y="975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101833</xdr:rowOff>
    </xdr:from>
    <xdr:ext cx="469744" cy="259045"/>
    <xdr:sp macro="" textlink="">
      <xdr:nvSpPr>
        <xdr:cNvPr id="806" name="テキスト ボックス 805"/>
        <xdr:cNvSpPr txBox="1"/>
      </xdr:nvSpPr>
      <xdr:spPr>
        <a:xfrm>
          <a:off x="21088428" y="953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76416</xdr:rowOff>
    </xdr:from>
    <xdr:to>
      <xdr:col>107</xdr:col>
      <xdr:colOff>50800</xdr:colOff>
      <xdr:row>58</xdr:row>
      <xdr:rowOff>76683</xdr:rowOff>
    </xdr:to>
    <xdr:cxnSp macro="">
      <xdr:nvCxnSpPr>
        <xdr:cNvPr id="807" name="直線コネクタ 806"/>
        <xdr:cNvCxnSpPr/>
      </xdr:nvCxnSpPr>
      <xdr:spPr>
        <a:xfrm flipV="1">
          <a:off x="19545300" y="10020516"/>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128677</xdr:rowOff>
    </xdr:from>
    <xdr:to>
      <xdr:col>107</xdr:col>
      <xdr:colOff>101600</xdr:colOff>
      <xdr:row>57</xdr:row>
      <xdr:rowOff>58827</xdr:rowOff>
    </xdr:to>
    <xdr:sp macro="" textlink="">
      <xdr:nvSpPr>
        <xdr:cNvPr id="808" name="フローチャート: 判断 807"/>
        <xdr:cNvSpPr/>
      </xdr:nvSpPr>
      <xdr:spPr>
        <a:xfrm>
          <a:off x="20383500" y="972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75354</xdr:rowOff>
    </xdr:from>
    <xdr:ext cx="469744" cy="259045"/>
    <xdr:sp macro="" textlink="">
      <xdr:nvSpPr>
        <xdr:cNvPr id="809" name="テキスト ボックス 808"/>
        <xdr:cNvSpPr txBox="1"/>
      </xdr:nvSpPr>
      <xdr:spPr>
        <a:xfrm>
          <a:off x="20199428" y="950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76416</xdr:rowOff>
    </xdr:from>
    <xdr:to>
      <xdr:col>102</xdr:col>
      <xdr:colOff>114300</xdr:colOff>
      <xdr:row>58</xdr:row>
      <xdr:rowOff>76683</xdr:rowOff>
    </xdr:to>
    <xdr:cxnSp macro="">
      <xdr:nvCxnSpPr>
        <xdr:cNvPr id="810" name="直線コネクタ 809"/>
        <xdr:cNvCxnSpPr/>
      </xdr:nvCxnSpPr>
      <xdr:spPr>
        <a:xfrm>
          <a:off x="18656300" y="10020516"/>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107112</xdr:rowOff>
    </xdr:from>
    <xdr:to>
      <xdr:col>102</xdr:col>
      <xdr:colOff>165100</xdr:colOff>
      <xdr:row>57</xdr:row>
      <xdr:rowOff>37262</xdr:rowOff>
    </xdr:to>
    <xdr:sp macro="" textlink="">
      <xdr:nvSpPr>
        <xdr:cNvPr id="811" name="フローチャート: 判断 810"/>
        <xdr:cNvSpPr/>
      </xdr:nvSpPr>
      <xdr:spPr>
        <a:xfrm>
          <a:off x="19494500" y="9708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53789</xdr:rowOff>
    </xdr:from>
    <xdr:ext cx="534377" cy="259045"/>
    <xdr:sp macro="" textlink="">
      <xdr:nvSpPr>
        <xdr:cNvPr id="812" name="テキスト ボックス 811"/>
        <xdr:cNvSpPr txBox="1"/>
      </xdr:nvSpPr>
      <xdr:spPr>
        <a:xfrm>
          <a:off x="19278111" y="948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36588</xdr:rowOff>
    </xdr:from>
    <xdr:to>
      <xdr:col>98</xdr:col>
      <xdr:colOff>38100</xdr:colOff>
      <xdr:row>56</xdr:row>
      <xdr:rowOff>138188</xdr:rowOff>
    </xdr:to>
    <xdr:sp macro="" textlink="">
      <xdr:nvSpPr>
        <xdr:cNvPr id="813" name="フローチャート: 判断 812"/>
        <xdr:cNvSpPr/>
      </xdr:nvSpPr>
      <xdr:spPr>
        <a:xfrm>
          <a:off x="18605500" y="963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154715</xdr:rowOff>
    </xdr:from>
    <xdr:ext cx="534377" cy="259045"/>
    <xdr:sp macro="" textlink="">
      <xdr:nvSpPr>
        <xdr:cNvPr id="814" name="テキスト ボックス 813"/>
        <xdr:cNvSpPr txBox="1"/>
      </xdr:nvSpPr>
      <xdr:spPr>
        <a:xfrm>
          <a:off x="18389111" y="941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23520</xdr:rowOff>
    </xdr:from>
    <xdr:to>
      <xdr:col>116</xdr:col>
      <xdr:colOff>114300</xdr:colOff>
      <xdr:row>58</xdr:row>
      <xdr:rowOff>125120</xdr:rowOff>
    </xdr:to>
    <xdr:sp macro="" textlink="">
      <xdr:nvSpPr>
        <xdr:cNvPr id="820" name="楕円 819"/>
        <xdr:cNvSpPr/>
      </xdr:nvSpPr>
      <xdr:spPr>
        <a:xfrm>
          <a:off x="22110700" y="99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1947</xdr:rowOff>
    </xdr:from>
    <xdr:ext cx="469744" cy="259045"/>
    <xdr:sp macro="" textlink="">
      <xdr:nvSpPr>
        <xdr:cNvPr id="821" name="貸付金該当値テキスト"/>
        <xdr:cNvSpPr txBox="1"/>
      </xdr:nvSpPr>
      <xdr:spPr>
        <a:xfrm>
          <a:off x="22212300" y="994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24930</xdr:rowOff>
    </xdr:from>
    <xdr:to>
      <xdr:col>112</xdr:col>
      <xdr:colOff>38100</xdr:colOff>
      <xdr:row>58</xdr:row>
      <xdr:rowOff>126530</xdr:rowOff>
    </xdr:to>
    <xdr:sp macro="" textlink="">
      <xdr:nvSpPr>
        <xdr:cNvPr id="822" name="楕円 821"/>
        <xdr:cNvSpPr/>
      </xdr:nvSpPr>
      <xdr:spPr>
        <a:xfrm>
          <a:off x="21272500" y="996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117657</xdr:rowOff>
    </xdr:from>
    <xdr:ext cx="469744" cy="259045"/>
    <xdr:sp macro="" textlink="">
      <xdr:nvSpPr>
        <xdr:cNvPr id="823" name="テキスト ボックス 822"/>
        <xdr:cNvSpPr txBox="1"/>
      </xdr:nvSpPr>
      <xdr:spPr>
        <a:xfrm>
          <a:off x="21088428" y="10061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25616</xdr:rowOff>
    </xdr:from>
    <xdr:to>
      <xdr:col>107</xdr:col>
      <xdr:colOff>101600</xdr:colOff>
      <xdr:row>58</xdr:row>
      <xdr:rowOff>127216</xdr:rowOff>
    </xdr:to>
    <xdr:sp macro="" textlink="">
      <xdr:nvSpPr>
        <xdr:cNvPr id="824" name="楕円 823"/>
        <xdr:cNvSpPr/>
      </xdr:nvSpPr>
      <xdr:spPr>
        <a:xfrm>
          <a:off x="20383500" y="996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118343</xdr:rowOff>
    </xdr:from>
    <xdr:ext cx="469744" cy="259045"/>
    <xdr:sp macro="" textlink="">
      <xdr:nvSpPr>
        <xdr:cNvPr id="825" name="テキスト ボックス 824"/>
        <xdr:cNvSpPr txBox="1"/>
      </xdr:nvSpPr>
      <xdr:spPr>
        <a:xfrm>
          <a:off x="20199428" y="1006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25883</xdr:rowOff>
    </xdr:from>
    <xdr:to>
      <xdr:col>102</xdr:col>
      <xdr:colOff>165100</xdr:colOff>
      <xdr:row>58</xdr:row>
      <xdr:rowOff>127483</xdr:rowOff>
    </xdr:to>
    <xdr:sp macro="" textlink="">
      <xdr:nvSpPr>
        <xdr:cNvPr id="826" name="楕円 825"/>
        <xdr:cNvSpPr/>
      </xdr:nvSpPr>
      <xdr:spPr>
        <a:xfrm>
          <a:off x="19494500" y="9969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118610</xdr:rowOff>
    </xdr:from>
    <xdr:ext cx="469744" cy="259045"/>
    <xdr:sp macro="" textlink="">
      <xdr:nvSpPr>
        <xdr:cNvPr id="827" name="テキスト ボックス 826"/>
        <xdr:cNvSpPr txBox="1"/>
      </xdr:nvSpPr>
      <xdr:spPr>
        <a:xfrm>
          <a:off x="19310428" y="10062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25616</xdr:rowOff>
    </xdr:from>
    <xdr:to>
      <xdr:col>98</xdr:col>
      <xdr:colOff>38100</xdr:colOff>
      <xdr:row>58</xdr:row>
      <xdr:rowOff>127216</xdr:rowOff>
    </xdr:to>
    <xdr:sp macro="" textlink="">
      <xdr:nvSpPr>
        <xdr:cNvPr id="828" name="楕円 827"/>
        <xdr:cNvSpPr/>
      </xdr:nvSpPr>
      <xdr:spPr>
        <a:xfrm>
          <a:off x="18605500" y="996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118343</xdr:rowOff>
    </xdr:from>
    <xdr:ext cx="469744" cy="259045"/>
    <xdr:sp macro="" textlink="">
      <xdr:nvSpPr>
        <xdr:cNvPr id="829" name="テキスト ボックス 828"/>
        <xdr:cNvSpPr txBox="1"/>
      </xdr:nvSpPr>
      <xdr:spPr>
        <a:xfrm>
          <a:off x="18421428" y="1006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81498</xdr:rowOff>
    </xdr:from>
    <xdr:to>
      <xdr:col>116</xdr:col>
      <xdr:colOff>62864</xdr:colOff>
      <xdr:row>79</xdr:row>
      <xdr:rowOff>41447</xdr:rowOff>
    </xdr:to>
    <xdr:cxnSp macro="">
      <xdr:nvCxnSpPr>
        <xdr:cNvPr id="852" name="直線コネクタ 851"/>
        <xdr:cNvCxnSpPr/>
      </xdr:nvCxnSpPr>
      <xdr:spPr>
        <a:xfrm flipV="1">
          <a:off x="22159595" y="12082998"/>
          <a:ext cx="1269" cy="1502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45274</xdr:rowOff>
    </xdr:from>
    <xdr:ext cx="534377" cy="259045"/>
    <xdr:sp macro="" textlink="">
      <xdr:nvSpPr>
        <xdr:cNvPr id="853" name="繰出金最小値テキスト"/>
        <xdr:cNvSpPr txBox="1"/>
      </xdr:nvSpPr>
      <xdr:spPr>
        <a:xfrm>
          <a:off x="22212300" y="135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41447</xdr:rowOff>
    </xdr:from>
    <xdr:to>
      <xdr:col>116</xdr:col>
      <xdr:colOff>152400</xdr:colOff>
      <xdr:row>79</xdr:row>
      <xdr:rowOff>41447</xdr:rowOff>
    </xdr:to>
    <xdr:cxnSp macro="">
      <xdr:nvCxnSpPr>
        <xdr:cNvPr id="854" name="直線コネクタ 853"/>
        <xdr:cNvCxnSpPr/>
      </xdr:nvCxnSpPr>
      <xdr:spPr>
        <a:xfrm>
          <a:off x="22072600" y="13585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28175</xdr:rowOff>
    </xdr:from>
    <xdr:ext cx="534377" cy="259045"/>
    <xdr:sp macro="" textlink="">
      <xdr:nvSpPr>
        <xdr:cNvPr id="855" name="繰出金最大値テキスト"/>
        <xdr:cNvSpPr txBox="1"/>
      </xdr:nvSpPr>
      <xdr:spPr>
        <a:xfrm>
          <a:off x="22212300" y="1185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81498</xdr:rowOff>
    </xdr:from>
    <xdr:to>
      <xdr:col>116</xdr:col>
      <xdr:colOff>152400</xdr:colOff>
      <xdr:row>70</xdr:row>
      <xdr:rowOff>81498</xdr:rowOff>
    </xdr:to>
    <xdr:cxnSp macro="">
      <xdr:nvCxnSpPr>
        <xdr:cNvPr id="856" name="直線コネクタ 855"/>
        <xdr:cNvCxnSpPr/>
      </xdr:nvCxnSpPr>
      <xdr:spPr>
        <a:xfrm>
          <a:off x="22072600" y="12082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81498</xdr:rowOff>
    </xdr:from>
    <xdr:to>
      <xdr:col>116</xdr:col>
      <xdr:colOff>63500</xdr:colOff>
      <xdr:row>70</xdr:row>
      <xdr:rowOff>117160</xdr:rowOff>
    </xdr:to>
    <xdr:cxnSp macro="">
      <xdr:nvCxnSpPr>
        <xdr:cNvPr id="857" name="直線コネクタ 856"/>
        <xdr:cNvCxnSpPr/>
      </xdr:nvCxnSpPr>
      <xdr:spPr>
        <a:xfrm flipV="1">
          <a:off x="21323300" y="12082998"/>
          <a:ext cx="8382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134718</xdr:rowOff>
    </xdr:from>
    <xdr:ext cx="534377" cy="259045"/>
    <xdr:sp macro="" textlink="">
      <xdr:nvSpPr>
        <xdr:cNvPr id="858" name="繰出金平均値テキスト"/>
        <xdr:cNvSpPr txBox="1"/>
      </xdr:nvSpPr>
      <xdr:spPr>
        <a:xfrm>
          <a:off x="22212300" y="1282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156291</xdr:rowOff>
    </xdr:from>
    <xdr:to>
      <xdr:col>116</xdr:col>
      <xdr:colOff>114300</xdr:colOff>
      <xdr:row>75</xdr:row>
      <xdr:rowOff>86441</xdr:rowOff>
    </xdr:to>
    <xdr:sp macro="" textlink="">
      <xdr:nvSpPr>
        <xdr:cNvPr id="859" name="フローチャート: 判断 858"/>
        <xdr:cNvSpPr/>
      </xdr:nvSpPr>
      <xdr:spPr>
        <a:xfrm>
          <a:off x="22110700" y="1284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117160</xdr:rowOff>
    </xdr:from>
    <xdr:to>
      <xdr:col>111</xdr:col>
      <xdr:colOff>177800</xdr:colOff>
      <xdr:row>71</xdr:row>
      <xdr:rowOff>44786</xdr:rowOff>
    </xdr:to>
    <xdr:cxnSp macro="">
      <xdr:nvCxnSpPr>
        <xdr:cNvPr id="860" name="直線コネクタ 859"/>
        <xdr:cNvCxnSpPr/>
      </xdr:nvCxnSpPr>
      <xdr:spPr>
        <a:xfrm flipV="1">
          <a:off x="20434300" y="12118660"/>
          <a:ext cx="889000" cy="9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164338</xdr:rowOff>
    </xdr:from>
    <xdr:to>
      <xdr:col>112</xdr:col>
      <xdr:colOff>38100</xdr:colOff>
      <xdr:row>74</xdr:row>
      <xdr:rowOff>94488</xdr:rowOff>
    </xdr:to>
    <xdr:sp macro="" textlink="">
      <xdr:nvSpPr>
        <xdr:cNvPr id="861" name="フローチャート: 判断 860"/>
        <xdr:cNvSpPr/>
      </xdr:nvSpPr>
      <xdr:spPr>
        <a:xfrm>
          <a:off x="21272500" y="1268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85615</xdr:rowOff>
    </xdr:from>
    <xdr:ext cx="534377" cy="259045"/>
    <xdr:sp macro="" textlink="">
      <xdr:nvSpPr>
        <xdr:cNvPr id="862" name="テキスト ボックス 861"/>
        <xdr:cNvSpPr txBox="1"/>
      </xdr:nvSpPr>
      <xdr:spPr>
        <a:xfrm>
          <a:off x="21056111" y="1277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71</xdr:row>
      <xdr:rowOff>44786</xdr:rowOff>
    </xdr:from>
    <xdr:to>
      <xdr:col>107</xdr:col>
      <xdr:colOff>50800</xdr:colOff>
      <xdr:row>71</xdr:row>
      <xdr:rowOff>95809</xdr:rowOff>
    </xdr:to>
    <xdr:cxnSp macro="">
      <xdr:nvCxnSpPr>
        <xdr:cNvPr id="863" name="直線コネクタ 862"/>
        <xdr:cNvCxnSpPr/>
      </xdr:nvCxnSpPr>
      <xdr:spPr>
        <a:xfrm flipV="1">
          <a:off x="19545300" y="12217736"/>
          <a:ext cx="889000" cy="5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131922</xdr:rowOff>
    </xdr:from>
    <xdr:to>
      <xdr:col>107</xdr:col>
      <xdr:colOff>101600</xdr:colOff>
      <xdr:row>74</xdr:row>
      <xdr:rowOff>62072</xdr:rowOff>
    </xdr:to>
    <xdr:sp macro="" textlink="">
      <xdr:nvSpPr>
        <xdr:cNvPr id="864" name="フローチャート: 判断 863"/>
        <xdr:cNvSpPr/>
      </xdr:nvSpPr>
      <xdr:spPr>
        <a:xfrm>
          <a:off x="20383500" y="1264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53199</xdr:rowOff>
    </xdr:from>
    <xdr:ext cx="534377" cy="259045"/>
    <xdr:sp macro="" textlink="">
      <xdr:nvSpPr>
        <xdr:cNvPr id="865" name="テキスト ボックス 864"/>
        <xdr:cNvSpPr txBox="1"/>
      </xdr:nvSpPr>
      <xdr:spPr>
        <a:xfrm>
          <a:off x="20167111" y="1274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71</xdr:row>
      <xdr:rowOff>95809</xdr:rowOff>
    </xdr:from>
    <xdr:to>
      <xdr:col>102</xdr:col>
      <xdr:colOff>114300</xdr:colOff>
      <xdr:row>73</xdr:row>
      <xdr:rowOff>29880</xdr:rowOff>
    </xdr:to>
    <xdr:cxnSp macro="">
      <xdr:nvCxnSpPr>
        <xdr:cNvPr id="866" name="直線コネクタ 865"/>
        <xdr:cNvCxnSpPr/>
      </xdr:nvCxnSpPr>
      <xdr:spPr>
        <a:xfrm flipV="1">
          <a:off x="18656300" y="12268759"/>
          <a:ext cx="889000" cy="276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122367</xdr:rowOff>
    </xdr:from>
    <xdr:to>
      <xdr:col>102</xdr:col>
      <xdr:colOff>165100</xdr:colOff>
      <xdr:row>74</xdr:row>
      <xdr:rowOff>52517</xdr:rowOff>
    </xdr:to>
    <xdr:sp macro="" textlink="">
      <xdr:nvSpPr>
        <xdr:cNvPr id="867" name="フローチャート: 判断 866"/>
        <xdr:cNvSpPr/>
      </xdr:nvSpPr>
      <xdr:spPr>
        <a:xfrm>
          <a:off x="19494500" y="12638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43644</xdr:rowOff>
    </xdr:from>
    <xdr:ext cx="534377" cy="259045"/>
    <xdr:sp macro="" textlink="">
      <xdr:nvSpPr>
        <xdr:cNvPr id="868" name="テキスト ボックス 867"/>
        <xdr:cNvSpPr txBox="1"/>
      </xdr:nvSpPr>
      <xdr:spPr>
        <a:xfrm>
          <a:off x="19278111" y="1273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38151</xdr:rowOff>
    </xdr:from>
    <xdr:to>
      <xdr:col>98</xdr:col>
      <xdr:colOff>38100</xdr:colOff>
      <xdr:row>73</xdr:row>
      <xdr:rowOff>139751</xdr:rowOff>
    </xdr:to>
    <xdr:sp macro="" textlink="">
      <xdr:nvSpPr>
        <xdr:cNvPr id="869" name="フローチャート: 判断 868"/>
        <xdr:cNvSpPr/>
      </xdr:nvSpPr>
      <xdr:spPr>
        <a:xfrm>
          <a:off x="18605500" y="1255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130878</xdr:rowOff>
    </xdr:from>
    <xdr:ext cx="534377" cy="259045"/>
    <xdr:sp macro="" textlink="">
      <xdr:nvSpPr>
        <xdr:cNvPr id="870" name="テキスト ボックス 869"/>
        <xdr:cNvSpPr txBox="1"/>
      </xdr:nvSpPr>
      <xdr:spPr>
        <a:xfrm>
          <a:off x="18389111" y="1264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70</xdr:row>
      <xdr:rowOff>30698</xdr:rowOff>
    </xdr:from>
    <xdr:to>
      <xdr:col>116</xdr:col>
      <xdr:colOff>114300</xdr:colOff>
      <xdr:row>70</xdr:row>
      <xdr:rowOff>132298</xdr:rowOff>
    </xdr:to>
    <xdr:sp macro="" textlink="">
      <xdr:nvSpPr>
        <xdr:cNvPr id="876" name="楕円 875"/>
        <xdr:cNvSpPr/>
      </xdr:nvSpPr>
      <xdr:spPr>
        <a:xfrm>
          <a:off x="22110700" y="1203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69</xdr:row>
      <xdr:rowOff>155175</xdr:rowOff>
    </xdr:from>
    <xdr:ext cx="534377" cy="259045"/>
    <xdr:sp macro="" textlink="">
      <xdr:nvSpPr>
        <xdr:cNvPr id="877" name="繰出金該当値テキスト"/>
        <xdr:cNvSpPr txBox="1"/>
      </xdr:nvSpPr>
      <xdr:spPr>
        <a:xfrm>
          <a:off x="22212300" y="1198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66360</xdr:rowOff>
    </xdr:from>
    <xdr:to>
      <xdr:col>112</xdr:col>
      <xdr:colOff>38100</xdr:colOff>
      <xdr:row>70</xdr:row>
      <xdr:rowOff>167960</xdr:rowOff>
    </xdr:to>
    <xdr:sp macro="" textlink="">
      <xdr:nvSpPr>
        <xdr:cNvPr id="878" name="楕円 877"/>
        <xdr:cNvSpPr/>
      </xdr:nvSpPr>
      <xdr:spPr>
        <a:xfrm>
          <a:off x="21272500" y="1206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13037</xdr:rowOff>
    </xdr:from>
    <xdr:ext cx="534377" cy="259045"/>
    <xdr:sp macro="" textlink="">
      <xdr:nvSpPr>
        <xdr:cNvPr id="879" name="テキスト ボックス 878"/>
        <xdr:cNvSpPr txBox="1"/>
      </xdr:nvSpPr>
      <xdr:spPr>
        <a:xfrm>
          <a:off x="21056111" y="11843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165436</xdr:rowOff>
    </xdr:from>
    <xdr:to>
      <xdr:col>107</xdr:col>
      <xdr:colOff>101600</xdr:colOff>
      <xdr:row>71</xdr:row>
      <xdr:rowOff>95586</xdr:rowOff>
    </xdr:to>
    <xdr:sp macro="" textlink="">
      <xdr:nvSpPr>
        <xdr:cNvPr id="880" name="楕円 879"/>
        <xdr:cNvSpPr/>
      </xdr:nvSpPr>
      <xdr:spPr>
        <a:xfrm>
          <a:off x="20383500" y="1216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112113</xdr:rowOff>
    </xdr:from>
    <xdr:ext cx="534377" cy="259045"/>
    <xdr:sp macro="" textlink="">
      <xdr:nvSpPr>
        <xdr:cNvPr id="881" name="テキスト ボックス 880"/>
        <xdr:cNvSpPr txBox="1"/>
      </xdr:nvSpPr>
      <xdr:spPr>
        <a:xfrm>
          <a:off x="20167111" y="11942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71</xdr:row>
      <xdr:rowOff>45009</xdr:rowOff>
    </xdr:from>
    <xdr:to>
      <xdr:col>102</xdr:col>
      <xdr:colOff>165100</xdr:colOff>
      <xdr:row>71</xdr:row>
      <xdr:rowOff>146609</xdr:rowOff>
    </xdr:to>
    <xdr:sp macro="" textlink="">
      <xdr:nvSpPr>
        <xdr:cNvPr id="882" name="楕円 881"/>
        <xdr:cNvSpPr/>
      </xdr:nvSpPr>
      <xdr:spPr>
        <a:xfrm>
          <a:off x="19494500" y="12217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163136</xdr:rowOff>
    </xdr:from>
    <xdr:ext cx="534377" cy="259045"/>
    <xdr:sp macro="" textlink="">
      <xdr:nvSpPr>
        <xdr:cNvPr id="883" name="テキスト ボックス 882"/>
        <xdr:cNvSpPr txBox="1"/>
      </xdr:nvSpPr>
      <xdr:spPr>
        <a:xfrm>
          <a:off x="19278111" y="1199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150530</xdr:rowOff>
    </xdr:from>
    <xdr:to>
      <xdr:col>98</xdr:col>
      <xdr:colOff>38100</xdr:colOff>
      <xdr:row>73</xdr:row>
      <xdr:rowOff>80680</xdr:rowOff>
    </xdr:to>
    <xdr:sp macro="" textlink="">
      <xdr:nvSpPr>
        <xdr:cNvPr id="884" name="楕円 883"/>
        <xdr:cNvSpPr/>
      </xdr:nvSpPr>
      <xdr:spPr>
        <a:xfrm>
          <a:off x="18605500" y="1249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97207</xdr:rowOff>
    </xdr:from>
    <xdr:ext cx="534377" cy="259045"/>
    <xdr:sp macro="" textlink="">
      <xdr:nvSpPr>
        <xdr:cNvPr id="885" name="テキスト ボックス 884"/>
        <xdr:cNvSpPr txBox="1"/>
      </xdr:nvSpPr>
      <xdr:spPr>
        <a:xfrm>
          <a:off x="18389111" y="1227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住民一人当たりコストが高くなっているものは主に繰出金，新規整備に係る普通建設事業費となっている。繰出金については，国民健康保険事業等の医療福祉関連会計のほか，下水道事業，</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地区において施行中の土地区画整理事業等の公営企業への繰出によるものであり，新規整備に係る普通建設事業費については令和３年度開校予定の統合校建設事業に着手していることにより事業費が増となっていることによるものである。住民一人当たりコストが低くなっているものは主に人件費，物件費である。人件費については，消防事業の広域化により消防職員の人件費が計上されていないことや，公営企業に属する職員の人件費については繰出金に含まれることによるものであり，物件費については廃棄物処理事業等を一部事務組合にて実施していることによるものである。また，扶助費については歳出の増が続いており，住民一人当たりコストも上昇を続けている。類似団体平均も概ね上昇傾向であることから，当市に係る特殊要因によるものとは考えにくく，今後の抑制も困難とみられる。さらに，次年度以降に控える佐和駅東西自由通路整備事業等の大型事業により普通建設事業費，公債費のコスト増が見込まれることなどから，公共施設総合管理計画に基づいた公共施設の適正管理，事業実施時期の見直し等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茨城県ひたちなか市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158,660
156,890
99.96
59,753,353
57,218,343
1,917,239
29,616,861
62,263,355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81.8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88265</xdr:rowOff>
    </xdr:from>
    <xdr:to>
      <xdr:col>24</xdr:col>
      <xdr:colOff>62865</xdr:colOff>
      <xdr:row>39</xdr:row>
      <xdr:rowOff>90170</xdr:rowOff>
    </xdr:to>
    <xdr:cxnSp macro="">
      <xdr:nvCxnSpPr>
        <xdr:cNvPr id="56" name="直線コネクタ 55"/>
        <xdr:cNvCxnSpPr/>
      </xdr:nvCxnSpPr>
      <xdr:spPr>
        <a:xfrm flipV="1">
          <a:off x="4633595" y="5231765"/>
          <a:ext cx="1270" cy="154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93997</xdr:rowOff>
    </xdr:from>
    <xdr:ext cx="469744" cy="259045"/>
    <xdr:sp macro="" textlink="">
      <xdr:nvSpPr>
        <xdr:cNvPr id="57" name="議会費最小値テキスト"/>
        <xdr:cNvSpPr txBox="1"/>
      </xdr:nvSpPr>
      <xdr:spPr>
        <a:xfrm>
          <a:off x="4686300" y="678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90170</xdr:rowOff>
    </xdr:from>
    <xdr:to>
      <xdr:col>24</xdr:col>
      <xdr:colOff>152400</xdr:colOff>
      <xdr:row>39</xdr:row>
      <xdr:rowOff>90170</xdr:rowOff>
    </xdr:to>
    <xdr:cxnSp macro="">
      <xdr:nvCxnSpPr>
        <xdr:cNvPr id="58" name="直線コネクタ 57"/>
        <xdr:cNvCxnSpPr/>
      </xdr:nvCxnSpPr>
      <xdr:spPr>
        <a:xfrm>
          <a:off x="4546600" y="677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34942</xdr:rowOff>
    </xdr:from>
    <xdr:ext cx="469744" cy="259045"/>
    <xdr:sp macro="" textlink="">
      <xdr:nvSpPr>
        <xdr:cNvPr id="59" name="議会費最大値テキスト"/>
        <xdr:cNvSpPr txBox="1"/>
      </xdr:nvSpPr>
      <xdr:spPr>
        <a:xfrm>
          <a:off x="4686300" y="5006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88265</xdr:rowOff>
    </xdr:from>
    <xdr:to>
      <xdr:col>24</xdr:col>
      <xdr:colOff>152400</xdr:colOff>
      <xdr:row>30</xdr:row>
      <xdr:rowOff>88265</xdr:rowOff>
    </xdr:to>
    <xdr:cxnSp macro="">
      <xdr:nvCxnSpPr>
        <xdr:cNvPr id="60" name="直線コネクタ 59"/>
        <xdr:cNvCxnSpPr/>
      </xdr:nvCxnSpPr>
      <xdr:spPr>
        <a:xfrm>
          <a:off x="4546600" y="523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21590</xdr:rowOff>
    </xdr:from>
    <xdr:to>
      <xdr:col>24</xdr:col>
      <xdr:colOff>63500</xdr:colOff>
      <xdr:row>38</xdr:row>
      <xdr:rowOff>44450</xdr:rowOff>
    </xdr:to>
    <xdr:cxnSp macro="">
      <xdr:nvCxnSpPr>
        <xdr:cNvPr id="61" name="直線コネクタ 60"/>
        <xdr:cNvCxnSpPr/>
      </xdr:nvCxnSpPr>
      <xdr:spPr>
        <a:xfrm flipV="1">
          <a:off x="3797300" y="65366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8907</xdr:rowOff>
    </xdr:from>
    <xdr:ext cx="469744" cy="259045"/>
    <xdr:sp macro="" textlink="">
      <xdr:nvSpPr>
        <xdr:cNvPr id="62" name="議会費平均値テキスト"/>
        <xdr:cNvSpPr txBox="1"/>
      </xdr:nvSpPr>
      <xdr:spPr>
        <a:xfrm>
          <a:off x="4686300" y="6009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157480</xdr:rowOff>
    </xdr:from>
    <xdr:to>
      <xdr:col>24</xdr:col>
      <xdr:colOff>114300</xdr:colOff>
      <xdr:row>36</xdr:row>
      <xdr:rowOff>87630</xdr:rowOff>
    </xdr:to>
    <xdr:sp macro="" textlink="">
      <xdr:nvSpPr>
        <xdr:cNvPr id="63" name="フローチャート: 判断 62"/>
        <xdr:cNvSpPr/>
      </xdr:nvSpPr>
      <xdr:spPr>
        <a:xfrm>
          <a:off x="45847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4445</xdr:rowOff>
    </xdr:from>
    <xdr:to>
      <xdr:col>19</xdr:col>
      <xdr:colOff>177800</xdr:colOff>
      <xdr:row>38</xdr:row>
      <xdr:rowOff>44450</xdr:rowOff>
    </xdr:to>
    <xdr:cxnSp macro="">
      <xdr:nvCxnSpPr>
        <xdr:cNvPr id="64" name="直線コネクタ 63"/>
        <xdr:cNvCxnSpPr/>
      </xdr:nvCxnSpPr>
      <xdr:spPr>
        <a:xfrm>
          <a:off x="2908300" y="651954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121285</xdr:rowOff>
    </xdr:from>
    <xdr:to>
      <xdr:col>20</xdr:col>
      <xdr:colOff>38100</xdr:colOff>
      <xdr:row>36</xdr:row>
      <xdr:rowOff>51435</xdr:rowOff>
    </xdr:to>
    <xdr:sp macro="" textlink="">
      <xdr:nvSpPr>
        <xdr:cNvPr id="65" name="フローチャート: 判断 64"/>
        <xdr:cNvSpPr/>
      </xdr:nvSpPr>
      <xdr:spPr>
        <a:xfrm>
          <a:off x="3746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67962</xdr:rowOff>
    </xdr:from>
    <xdr:ext cx="469744" cy="259045"/>
    <xdr:sp macro="" textlink="">
      <xdr:nvSpPr>
        <xdr:cNvPr id="66" name="テキスト ボックス 65"/>
        <xdr:cNvSpPr txBox="1"/>
      </xdr:nvSpPr>
      <xdr:spPr>
        <a:xfrm>
          <a:off x="3562428" y="5897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4445</xdr:rowOff>
    </xdr:from>
    <xdr:to>
      <xdr:col>15</xdr:col>
      <xdr:colOff>50800</xdr:colOff>
      <xdr:row>38</xdr:row>
      <xdr:rowOff>128270</xdr:rowOff>
    </xdr:to>
    <xdr:cxnSp macro="">
      <xdr:nvCxnSpPr>
        <xdr:cNvPr id="67" name="直線コネクタ 66"/>
        <xdr:cNvCxnSpPr/>
      </xdr:nvCxnSpPr>
      <xdr:spPr>
        <a:xfrm flipV="1">
          <a:off x="2019300" y="651954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142240</xdr:rowOff>
    </xdr:from>
    <xdr:to>
      <xdr:col>15</xdr:col>
      <xdr:colOff>101600</xdr:colOff>
      <xdr:row>36</xdr:row>
      <xdr:rowOff>72390</xdr:rowOff>
    </xdr:to>
    <xdr:sp macro="" textlink="">
      <xdr:nvSpPr>
        <xdr:cNvPr id="68" name="フローチャート: 判断 67"/>
        <xdr:cNvSpPr/>
      </xdr:nvSpPr>
      <xdr:spPr>
        <a:xfrm>
          <a:off x="2857500" y="614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88917</xdr:rowOff>
    </xdr:from>
    <xdr:ext cx="469744" cy="259045"/>
    <xdr:sp macro="" textlink="">
      <xdr:nvSpPr>
        <xdr:cNvPr id="69" name="テキスト ボックス 68"/>
        <xdr:cNvSpPr txBox="1"/>
      </xdr:nvSpPr>
      <xdr:spPr>
        <a:xfrm>
          <a:off x="2673428" y="591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124460</xdr:rowOff>
    </xdr:from>
    <xdr:to>
      <xdr:col>10</xdr:col>
      <xdr:colOff>114300</xdr:colOff>
      <xdr:row>38</xdr:row>
      <xdr:rowOff>128270</xdr:rowOff>
    </xdr:to>
    <xdr:cxnSp macro="">
      <xdr:nvCxnSpPr>
        <xdr:cNvPr id="70" name="直線コネクタ 69"/>
        <xdr:cNvCxnSpPr/>
      </xdr:nvCxnSpPr>
      <xdr:spPr>
        <a:xfrm>
          <a:off x="1130300" y="6296660"/>
          <a:ext cx="889000" cy="3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106045</xdr:rowOff>
    </xdr:from>
    <xdr:to>
      <xdr:col>10</xdr:col>
      <xdr:colOff>165100</xdr:colOff>
      <xdr:row>36</xdr:row>
      <xdr:rowOff>36195</xdr:rowOff>
    </xdr:to>
    <xdr:sp macro="" textlink="">
      <xdr:nvSpPr>
        <xdr:cNvPr id="71" name="フローチャート: 判断 70"/>
        <xdr:cNvSpPr/>
      </xdr:nvSpPr>
      <xdr:spPr>
        <a:xfrm>
          <a:off x="1968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52722</xdr:rowOff>
    </xdr:from>
    <xdr:ext cx="469744" cy="259045"/>
    <xdr:sp macro="" textlink="">
      <xdr:nvSpPr>
        <xdr:cNvPr id="72" name="テキスト ボックス 71"/>
        <xdr:cNvSpPr txBox="1"/>
      </xdr:nvSpPr>
      <xdr:spPr>
        <a:xfrm>
          <a:off x="1784428" y="588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165100</xdr:rowOff>
    </xdr:from>
    <xdr:to>
      <xdr:col>6</xdr:col>
      <xdr:colOff>38100</xdr:colOff>
      <xdr:row>33</xdr:row>
      <xdr:rowOff>95250</xdr:rowOff>
    </xdr:to>
    <xdr:sp macro="" textlink="">
      <xdr:nvSpPr>
        <xdr:cNvPr id="73" name="フローチャート: 判断 72"/>
        <xdr:cNvSpPr/>
      </xdr:nvSpPr>
      <xdr:spPr>
        <a:xfrm>
          <a:off x="1079500" y="565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111777</xdr:rowOff>
    </xdr:from>
    <xdr:ext cx="469744" cy="259045"/>
    <xdr:sp macro="" textlink="">
      <xdr:nvSpPr>
        <xdr:cNvPr id="74" name="テキスト ボックス 73"/>
        <xdr:cNvSpPr txBox="1"/>
      </xdr:nvSpPr>
      <xdr:spPr>
        <a:xfrm>
          <a:off x="895428" y="542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142240</xdr:rowOff>
    </xdr:from>
    <xdr:to>
      <xdr:col>24</xdr:col>
      <xdr:colOff>114300</xdr:colOff>
      <xdr:row>38</xdr:row>
      <xdr:rowOff>72390</xdr:rowOff>
    </xdr:to>
    <xdr:sp macro="" textlink="">
      <xdr:nvSpPr>
        <xdr:cNvPr id="80" name="楕円 79"/>
        <xdr:cNvSpPr/>
      </xdr:nvSpPr>
      <xdr:spPr>
        <a:xfrm>
          <a:off x="45847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120667</xdr:rowOff>
    </xdr:from>
    <xdr:ext cx="469744" cy="259045"/>
    <xdr:sp macro="" textlink="">
      <xdr:nvSpPr>
        <xdr:cNvPr id="81" name="議会費該当値テキスト"/>
        <xdr:cNvSpPr txBox="1"/>
      </xdr:nvSpPr>
      <xdr:spPr>
        <a:xfrm>
          <a:off x="4686300" y="646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165100</xdr:rowOff>
    </xdr:from>
    <xdr:to>
      <xdr:col>20</xdr:col>
      <xdr:colOff>38100</xdr:colOff>
      <xdr:row>38</xdr:row>
      <xdr:rowOff>95250</xdr:rowOff>
    </xdr:to>
    <xdr:sp macro="" textlink="">
      <xdr:nvSpPr>
        <xdr:cNvPr id="82" name="楕円 81"/>
        <xdr:cNvSpPr/>
      </xdr:nvSpPr>
      <xdr:spPr>
        <a:xfrm>
          <a:off x="3746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86377</xdr:rowOff>
    </xdr:from>
    <xdr:ext cx="469744" cy="259045"/>
    <xdr:sp macro="" textlink="">
      <xdr:nvSpPr>
        <xdr:cNvPr id="83" name="テキスト ボックス 82"/>
        <xdr:cNvSpPr txBox="1"/>
      </xdr:nvSpPr>
      <xdr:spPr>
        <a:xfrm>
          <a:off x="3562428"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125095</xdr:rowOff>
    </xdr:from>
    <xdr:to>
      <xdr:col>15</xdr:col>
      <xdr:colOff>101600</xdr:colOff>
      <xdr:row>38</xdr:row>
      <xdr:rowOff>55245</xdr:rowOff>
    </xdr:to>
    <xdr:sp macro="" textlink="">
      <xdr:nvSpPr>
        <xdr:cNvPr id="84" name="楕円 83"/>
        <xdr:cNvSpPr/>
      </xdr:nvSpPr>
      <xdr:spPr>
        <a:xfrm>
          <a:off x="2857500" y="646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46372</xdr:rowOff>
    </xdr:from>
    <xdr:ext cx="469744" cy="259045"/>
    <xdr:sp macro="" textlink="">
      <xdr:nvSpPr>
        <xdr:cNvPr id="85" name="テキスト ボックス 84"/>
        <xdr:cNvSpPr txBox="1"/>
      </xdr:nvSpPr>
      <xdr:spPr>
        <a:xfrm>
          <a:off x="2673428" y="656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77470</xdr:rowOff>
    </xdr:from>
    <xdr:to>
      <xdr:col>10</xdr:col>
      <xdr:colOff>165100</xdr:colOff>
      <xdr:row>39</xdr:row>
      <xdr:rowOff>7620</xdr:rowOff>
    </xdr:to>
    <xdr:sp macro="" textlink="">
      <xdr:nvSpPr>
        <xdr:cNvPr id="86" name="楕円 85"/>
        <xdr:cNvSpPr/>
      </xdr:nvSpPr>
      <xdr:spPr>
        <a:xfrm>
          <a:off x="1968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170197</xdr:rowOff>
    </xdr:from>
    <xdr:ext cx="469744" cy="259045"/>
    <xdr:sp macro="" textlink="">
      <xdr:nvSpPr>
        <xdr:cNvPr id="87" name="テキスト ボックス 86"/>
        <xdr:cNvSpPr txBox="1"/>
      </xdr:nvSpPr>
      <xdr:spPr>
        <a:xfrm>
          <a:off x="1784428" y="668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73660</xdr:rowOff>
    </xdr:from>
    <xdr:to>
      <xdr:col>6</xdr:col>
      <xdr:colOff>38100</xdr:colOff>
      <xdr:row>37</xdr:row>
      <xdr:rowOff>3810</xdr:rowOff>
    </xdr:to>
    <xdr:sp macro="" textlink="">
      <xdr:nvSpPr>
        <xdr:cNvPr id="88" name="楕円 87"/>
        <xdr:cNvSpPr/>
      </xdr:nvSpPr>
      <xdr:spPr>
        <a:xfrm>
          <a:off x="1079500" y="624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166387</xdr:rowOff>
    </xdr:from>
    <xdr:ext cx="469744" cy="259045"/>
    <xdr:sp macro="" textlink="">
      <xdr:nvSpPr>
        <xdr:cNvPr id="89" name="テキスト ボックス 88"/>
        <xdr:cNvSpPr txBox="1"/>
      </xdr:nvSpPr>
      <xdr:spPr>
        <a:xfrm>
          <a:off x="895428"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23480</xdr:rowOff>
    </xdr:from>
    <xdr:to>
      <xdr:col>24</xdr:col>
      <xdr:colOff>62865</xdr:colOff>
      <xdr:row>57</xdr:row>
      <xdr:rowOff>111513</xdr:rowOff>
    </xdr:to>
    <xdr:cxnSp macro="">
      <xdr:nvCxnSpPr>
        <xdr:cNvPr id="112" name="直線コネクタ 111"/>
        <xdr:cNvCxnSpPr/>
      </xdr:nvCxnSpPr>
      <xdr:spPr>
        <a:xfrm flipV="1">
          <a:off x="4633595" y="8595980"/>
          <a:ext cx="1270" cy="1288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115340</xdr:rowOff>
    </xdr:from>
    <xdr:ext cx="534377" cy="259045"/>
    <xdr:sp macro="" textlink="">
      <xdr:nvSpPr>
        <xdr:cNvPr id="113" name="総務費最小値テキスト"/>
        <xdr:cNvSpPr txBox="1"/>
      </xdr:nvSpPr>
      <xdr:spPr>
        <a:xfrm>
          <a:off x="4686300" y="9887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111513</xdr:rowOff>
    </xdr:from>
    <xdr:to>
      <xdr:col>24</xdr:col>
      <xdr:colOff>152400</xdr:colOff>
      <xdr:row>57</xdr:row>
      <xdr:rowOff>111513</xdr:rowOff>
    </xdr:to>
    <xdr:cxnSp macro="">
      <xdr:nvCxnSpPr>
        <xdr:cNvPr id="114" name="直線コネクタ 113"/>
        <xdr:cNvCxnSpPr/>
      </xdr:nvCxnSpPr>
      <xdr:spPr>
        <a:xfrm>
          <a:off x="4546600" y="9884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141607</xdr:rowOff>
    </xdr:from>
    <xdr:ext cx="534377" cy="259045"/>
    <xdr:sp macro="" textlink="">
      <xdr:nvSpPr>
        <xdr:cNvPr id="115" name="総務費最大値テキスト"/>
        <xdr:cNvSpPr txBox="1"/>
      </xdr:nvSpPr>
      <xdr:spPr>
        <a:xfrm>
          <a:off x="4686300" y="837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23480</xdr:rowOff>
    </xdr:from>
    <xdr:to>
      <xdr:col>24</xdr:col>
      <xdr:colOff>152400</xdr:colOff>
      <xdr:row>50</xdr:row>
      <xdr:rowOff>23480</xdr:rowOff>
    </xdr:to>
    <xdr:cxnSp macro="">
      <xdr:nvCxnSpPr>
        <xdr:cNvPr id="116" name="直線コネクタ 115"/>
        <xdr:cNvCxnSpPr/>
      </xdr:nvCxnSpPr>
      <xdr:spPr>
        <a:xfrm>
          <a:off x="4546600" y="859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111513</xdr:rowOff>
    </xdr:from>
    <xdr:to>
      <xdr:col>24</xdr:col>
      <xdr:colOff>63500</xdr:colOff>
      <xdr:row>57</xdr:row>
      <xdr:rowOff>125435</xdr:rowOff>
    </xdr:to>
    <xdr:cxnSp macro="">
      <xdr:nvCxnSpPr>
        <xdr:cNvPr id="117" name="直線コネクタ 116"/>
        <xdr:cNvCxnSpPr/>
      </xdr:nvCxnSpPr>
      <xdr:spPr>
        <a:xfrm flipV="1">
          <a:off x="3797300" y="9884163"/>
          <a:ext cx="838200" cy="1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98770</xdr:rowOff>
    </xdr:from>
    <xdr:ext cx="534377" cy="259045"/>
    <xdr:sp macro="" textlink="">
      <xdr:nvSpPr>
        <xdr:cNvPr id="118" name="総務費平均値テキスト"/>
        <xdr:cNvSpPr txBox="1"/>
      </xdr:nvSpPr>
      <xdr:spPr>
        <a:xfrm>
          <a:off x="4686300" y="93570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75893</xdr:rowOff>
    </xdr:from>
    <xdr:to>
      <xdr:col>24</xdr:col>
      <xdr:colOff>114300</xdr:colOff>
      <xdr:row>56</xdr:row>
      <xdr:rowOff>6043</xdr:rowOff>
    </xdr:to>
    <xdr:sp macro="" textlink="">
      <xdr:nvSpPr>
        <xdr:cNvPr id="119" name="フローチャート: 判断 118"/>
        <xdr:cNvSpPr/>
      </xdr:nvSpPr>
      <xdr:spPr>
        <a:xfrm>
          <a:off x="4584700" y="950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76401</xdr:rowOff>
    </xdr:from>
    <xdr:to>
      <xdr:col>19</xdr:col>
      <xdr:colOff>177800</xdr:colOff>
      <xdr:row>57</xdr:row>
      <xdr:rowOff>125435</xdr:rowOff>
    </xdr:to>
    <xdr:cxnSp macro="">
      <xdr:nvCxnSpPr>
        <xdr:cNvPr id="120" name="直線コネクタ 119"/>
        <xdr:cNvCxnSpPr/>
      </xdr:nvCxnSpPr>
      <xdr:spPr>
        <a:xfrm>
          <a:off x="2908300" y="9849051"/>
          <a:ext cx="889000" cy="49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145707</xdr:rowOff>
    </xdr:from>
    <xdr:to>
      <xdr:col>20</xdr:col>
      <xdr:colOff>38100</xdr:colOff>
      <xdr:row>56</xdr:row>
      <xdr:rowOff>75857</xdr:rowOff>
    </xdr:to>
    <xdr:sp macro="" textlink="">
      <xdr:nvSpPr>
        <xdr:cNvPr id="121" name="フローチャート: 判断 120"/>
        <xdr:cNvSpPr/>
      </xdr:nvSpPr>
      <xdr:spPr>
        <a:xfrm>
          <a:off x="3746500" y="957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92384</xdr:rowOff>
    </xdr:from>
    <xdr:ext cx="534377" cy="259045"/>
    <xdr:sp macro="" textlink="">
      <xdr:nvSpPr>
        <xdr:cNvPr id="122" name="テキスト ボックス 121"/>
        <xdr:cNvSpPr txBox="1"/>
      </xdr:nvSpPr>
      <xdr:spPr>
        <a:xfrm>
          <a:off x="3530111" y="935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24119</xdr:rowOff>
    </xdr:from>
    <xdr:to>
      <xdr:col>15</xdr:col>
      <xdr:colOff>50800</xdr:colOff>
      <xdr:row>57</xdr:row>
      <xdr:rowOff>76401</xdr:rowOff>
    </xdr:to>
    <xdr:cxnSp macro="">
      <xdr:nvCxnSpPr>
        <xdr:cNvPr id="123" name="直線コネクタ 122"/>
        <xdr:cNvCxnSpPr/>
      </xdr:nvCxnSpPr>
      <xdr:spPr>
        <a:xfrm>
          <a:off x="2019300" y="9796769"/>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134186</xdr:rowOff>
    </xdr:from>
    <xdr:to>
      <xdr:col>15</xdr:col>
      <xdr:colOff>101600</xdr:colOff>
      <xdr:row>56</xdr:row>
      <xdr:rowOff>64336</xdr:rowOff>
    </xdr:to>
    <xdr:sp macro="" textlink="">
      <xdr:nvSpPr>
        <xdr:cNvPr id="124" name="フローチャート: 判断 123"/>
        <xdr:cNvSpPr/>
      </xdr:nvSpPr>
      <xdr:spPr>
        <a:xfrm>
          <a:off x="2857500" y="956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80863</xdr:rowOff>
    </xdr:from>
    <xdr:ext cx="534377" cy="259045"/>
    <xdr:sp macro="" textlink="">
      <xdr:nvSpPr>
        <xdr:cNvPr id="125" name="テキスト ボックス 124"/>
        <xdr:cNvSpPr txBox="1"/>
      </xdr:nvSpPr>
      <xdr:spPr>
        <a:xfrm>
          <a:off x="2641111" y="933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14473</xdr:rowOff>
    </xdr:from>
    <xdr:to>
      <xdr:col>10</xdr:col>
      <xdr:colOff>114300</xdr:colOff>
      <xdr:row>57</xdr:row>
      <xdr:rowOff>24119</xdr:rowOff>
    </xdr:to>
    <xdr:cxnSp macro="">
      <xdr:nvCxnSpPr>
        <xdr:cNvPr id="126" name="直線コネクタ 125"/>
        <xdr:cNvCxnSpPr/>
      </xdr:nvCxnSpPr>
      <xdr:spPr>
        <a:xfrm>
          <a:off x="1130300" y="9787123"/>
          <a:ext cx="889000" cy="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76464</xdr:rowOff>
    </xdr:from>
    <xdr:to>
      <xdr:col>10</xdr:col>
      <xdr:colOff>165100</xdr:colOff>
      <xdr:row>56</xdr:row>
      <xdr:rowOff>6614</xdr:rowOff>
    </xdr:to>
    <xdr:sp macro="" textlink="">
      <xdr:nvSpPr>
        <xdr:cNvPr id="127" name="フローチャート: 判断 126"/>
        <xdr:cNvSpPr/>
      </xdr:nvSpPr>
      <xdr:spPr>
        <a:xfrm>
          <a:off x="1968500" y="950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23141</xdr:rowOff>
    </xdr:from>
    <xdr:ext cx="534377" cy="259045"/>
    <xdr:sp macro="" textlink="">
      <xdr:nvSpPr>
        <xdr:cNvPr id="128" name="テキスト ボックス 127"/>
        <xdr:cNvSpPr txBox="1"/>
      </xdr:nvSpPr>
      <xdr:spPr>
        <a:xfrm>
          <a:off x="1752111" y="9281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39956</xdr:rowOff>
    </xdr:from>
    <xdr:to>
      <xdr:col>6</xdr:col>
      <xdr:colOff>38100</xdr:colOff>
      <xdr:row>55</xdr:row>
      <xdr:rowOff>141556</xdr:rowOff>
    </xdr:to>
    <xdr:sp macro="" textlink="">
      <xdr:nvSpPr>
        <xdr:cNvPr id="129" name="フローチャート: 判断 128"/>
        <xdr:cNvSpPr/>
      </xdr:nvSpPr>
      <xdr:spPr>
        <a:xfrm>
          <a:off x="1079500" y="9469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158083</xdr:rowOff>
    </xdr:from>
    <xdr:ext cx="534377" cy="259045"/>
    <xdr:sp macro="" textlink="">
      <xdr:nvSpPr>
        <xdr:cNvPr id="130" name="テキスト ボックス 129"/>
        <xdr:cNvSpPr txBox="1"/>
      </xdr:nvSpPr>
      <xdr:spPr>
        <a:xfrm>
          <a:off x="863111" y="9244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60713</xdr:rowOff>
    </xdr:from>
    <xdr:to>
      <xdr:col>24</xdr:col>
      <xdr:colOff>114300</xdr:colOff>
      <xdr:row>57</xdr:row>
      <xdr:rowOff>162313</xdr:rowOff>
    </xdr:to>
    <xdr:sp macro="" textlink="">
      <xdr:nvSpPr>
        <xdr:cNvPr id="136" name="楕円 135"/>
        <xdr:cNvSpPr/>
      </xdr:nvSpPr>
      <xdr:spPr>
        <a:xfrm>
          <a:off x="4584700" y="9833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147090</xdr:rowOff>
    </xdr:from>
    <xdr:ext cx="534377" cy="259045"/>
    <xdr:sp macro="" textlink="">
      <xdr:nvSpPr>
        <xdr:cNvPr id="137" name="総務費該当値テキスト"/>
        <xdr:cNvSpPr txBox="1"/>
      </xdr:nvSpPr>
      <xdr:spPr>
        <a:xfrm>
          <a:off x="4686300" y="974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74635</xdr:rowOff>
    </xdr:from>
    <xdr:to>
      <xdr:col>20</xdr:col>
      <xdr:colOff>38100</xdr:colOff>
      <xdr:row>58</xdr:row>
      <xdr:rowOff>4785</xdr:rowOff>
    </xdr:to>
    <xdr:sp macro="" textlink="">
      <xdr:nvSpPr>
        <xdr:cNvPr id="138" name="楕円 137"/>
        <xdr:cNvSpPr/>
      </xdr:nvSpPr>
      <xdr:spPr>
        <a:xfrm>
          <a:off x="3746500" y="984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167362</xdr:rowOff>
    </xdr:from>
    <xdr:ext cx="534377" cy="259045"/>
    <xdr:sp macro="" textlink="">
      <xdr:nvSpPr>
        <xdr:cNvPr id="139" name="テキスト ボックス 138"/>
        <xdr:cNvSpPr txBox="1"/>
      </xdr:nvSpPr>
      <xdr:spPr>
        <a:xfrm>
          <a:off x="3530111" y="9940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25601</xdr:rowOff>
    </xdr:from>
    <xdr:to>
      <xdr:col>15</xdr:col>
      <xdr:colOff>101600</xdr:colOff>
      <xdr:row>57</xdr:row>
      <xdr:rowOff>127201</xdr:rowOff>
    </xdr:to>
    <xdr:sp macro="" textlink="">
      <xdr:nvSpPr>
        <xdr:cNvPr id="140" name="楕円 139"/>
        <xdr:cNvSpPr/>
      </xdr:nvSpPr>
      <xdr:spPr>
        <a:xfrm>
          <a:off x="2857500" y="979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118328</xdr:rowOff>
    </xdr:from>
    <xdr:ext cx="534377" cy="259045"/>
    <xdr:sp macro="" textlink="">
      <xdr:nvSpPr>
        <xdr:cNvPr id="141" name="テキスト ボックス 140"/>
        <xdr:cNvSpPr txBox="1"/>
      </xdr:nvSpPr>
      <xdr:spPr>
        <a:xfrm>
          <a:off x="2641111" y="989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144769</xdr:rowOff>
    </xdr:from>
    <xdr:to>
      <xdr:col>10</xdr:col>
      <xdr:colOff>165100</xdr:colOff>
      <xdr:row>57</xdr:row>
      <xdr:rowOff>74919</xdr:rowOff>
    </xdr:to>
    <xdr:sp macro="" textlink="">
      <xdr:nvSpPr>
        <xdr:cNvPr id="142" name="楕円 141"/>
        <xdr:cNvSpPr/>
      </xdr:nvSpPr>
      <xdr:spPr>
        <a:xfrm>
          <a:off x="1968500" y="974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66046</xdr:rowOff>
    </xdr:from>
    <xdr:ext cx="534377" cy="259045"/>
    <xdr:sp macro="" textlink="">
      <xdr:nvSpPr>
        <xdr:cNvPr id="143" name="テキスト ボックス 142"/>
        <xdr:cNvSpPr txBox="1"/>
      </xdr:nvSpPr>
      <xdr:spPr>
        <a:xfrm>
          <a:off x="1752111" y="983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135123</xdr:rowOff>
    </xdr:from>
    <xdr:to>
      <xdr:col>6</xdr:col>
      <xdr:colOff>38100</xdr:colOff>
      <xdr:row>57</xdr:row>
      <xdr:rowOff>65273</xdr:rowOff>
    </xdr:to>
    <xdr:sp macro="" textlink="">
      <xdr:nvSpPr>
        <xdr:cNvPr id="144" name="楕円 143"/>
        <xdr:cNvSpPr/>
      </xdr:nvSpPr>
      <xdr:spPr>
        <a:xfrm>
          <a:off x="1079500" y="973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56400</xdr:rowOff>
    </xdr:from>
    <xdr:ext cx="534377" cy="259045"/>
    <xdr:sp macro="" textlink="">
      <xdr:nvSpPr>
        <xdr:cNvPr id="145" name="テキスト ボックス 144"/>
        <xdr:cNvSpPr txBox="1"/>
      </xdr:nvSpPr>
      <xdr:spPr>
        <a:xfrm>
          <a:off x="863111" y="982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106096</xdr:rowOff>
    </xdr:from>
    <xdr:to>
      <xdr:col>24</xdr:col>
      <xdr:colOff>62865</xdr:colOff>
      <xdr:row>77</xdr:row>
      <xdr:rowOff>72262</xdr:rowOff>
    </xdr:to>
    <xdr:cxnSp macro="">
      <xdr:nvCxnSpPr>
        <xdr:cNvPr id="170" name="直線コネクタ 169"/>
        <xdr:cNvCxnSpPr/>
      </xdr:nvCxnSpPr>
      <xdr:spPr>
        <a:xfrm flipV="1">
          <a:off x="4633595" y="12279046"/>
          <a:ext cx="1270" cy="9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76089</xdr:rowOff>
    </xdr:from>
    <xdr:ext cx="599010" cy="259045"/>
    <xdr:sp macro="" textlink="">
      <xdr:nvSpPr>
        <xdr:cNvPr id="171" name="民生費最小値テキスト"/>
        <xdr:cNvSpPr txBox="1"/>
      </xdr:nvSpPr>
      <xdr:spPr>
        <a:xfrm>
          <a:off x="4686300" y="1327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72262</xdr:rowOff>
    </xdr:from>
    <xdr:to>
      <xdr:col>24</xdr:col>
      <xdr:colOff>152400</xdr:colOff>
      <xdr:row>77</xdr:row>
      <xdr:rowOff>72262</xdr:rowOff>
    </xdr:to>
    <xdr:cxnSp macro="">
      <xdr:nvCxnSpPr>
        <xdr:cNvPr id="172" name="直線コネクタ 171"/>
        <xdr:cNvCxnSpPr/>
      </xdr:nvCxnSpPr>
      <xdr:spPr>
        <a:xfrm>
          <a:off x="4546600" y="1327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52773</xdr:rowOff>
    </xdr:from>
    <xdr:ext cx="599010" cy="259045"/>
    <xdr:sp macro="" textlink="">
      <xdr:nvSpPr>
        <xdr:cNvPr id="173" name="民生費最大値テキスト"/>
        <xdr:cNvSpPr txBox="1"/>
      </xdr:nvSpPr>
      <xdr:spPr>
        <a:xfrm>
          <a:off x="4686300" y="12054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168,764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106096</xdr:rowOff>
    </xdr:from>
    <xdr:to>
      <xdr:col>24</xdr:col>
      <xdr:colOff>152400</xdr:colOff>
      <xdr:row>71</xdr:row>
      <xdr:rowOff>106096</xdr:rowOff>
    </xdr:to>
    <xdr:cxnSp macro="">
      <xdr:nvCxnSpPr>
        <xdr:cNvPr id="174" name="直線コネクタ 173"/>
        <xdr:cNvCxnSpPr/>
      </xdr:nvCxnSpPr>
      <xdr:spPr>
        <a:xfrm>
          <a:off x="4546600" y="12279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152978</xdr:rowOff>
    </xdr:from>
    <xdr:to>
      <xdr:col>24</xdr:col>
      <xdr:colOff>63500</xdr:colOff>
      <xdr:row>77</xdr:row>
      <xdr:rowOff>26639</xdr:rowOff>
    </xdr:to>
    <xdr:cxnSp macro="">
      <xdr:nvCxnSpPr>
        <xdr:cNvPr id="175" name="直線コネクタ 174"/>
        <xdr:cNvCxnSpPr/>
      </xdr:nvCxnSpPr>
      <xdr:spPr>
        <a:xfrm flipV="1">
          <a:off x="3797300" y="13183178"/>
          <a:ext cx="838200" cy="4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145934</xdr:rowOff>
    </xdr:from>
    <xdr:ext cx="599010" cy="259045"/>
    <xdr:sp macro="" textlink="">
      <xdr:nvSpPr>
        <xdr:cNvPr id="176" name="民生費平均値テキスト"/>
        <xdr:cNvSpPr txBox="1"/>
      </xdr:nvSpPr>
      <xdr:spPr>
        <a:xfrm>
          <a:off x="4686300" y="12661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123057</xdr:rowOff>
    </xdr:from>
    <xdr:to>
      <xdr:col>24</xdr:col>
      <xdr:colOff>114300</xdr:colOff>
      <xdr:row>75</xdr:row>
      <xdr:rowOff>53207</xdr:rowOff>
    </xdr:to>
    <xdr:sp macro="" textlink="">
      <xdr:nvSpPr>
        <xdr:cNvPr id="177" name="フローチャート: 判断 176"/>
        <xdr:cNvSpPr/>
      </xdr:nvSpPr>
      <xdr:spPr>
        <a:xfrm>
          <a:off x="4584700" y="1281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140767</xdr:rowOff>
    </xdr:from>
    <xdr:to>
      <xdr:col>19</xdr:col>
      <xdr:colOff>177800</xdr:colOff>
      <xdr:row>77</xdr:row>
      <xdr:rowOff>26639</xdr:rowOff>
    </xdr:to>
    <xdr:cxnSp macro="">
      <xdr:nvCxnSpPr>
        <xdr:cNvPr id="178" name="直線コネクタ 177"/>
        <xdr:cNvCxnSpPr/>
      </xdr:nvCxnSpPr>
      <xdr:spPr>
        <a:xfrm>
          <a:off x="2908300" y="13170967"/>
          <a:ext cx="889000" cy="57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46419</xdr:rowOff>
    </xdr:from>
    <xdr:to>
      <xdr:col>20</xdr:col>
      <xdr:colOff>38100</xdr:colOff>
      <xdr:row>75</xdr:row>
      <xdr:rowOff>148019</xdr:rowOff>
    </xdr:to>
    <xdr:sp macro="" textlink="">
      <xdr:nvSpPr>
        <xdr:cNvPr id="179" name="フローチャート: 判断 178"/>
        <xdr:cNvSpPr/>
      </xdr:nvSpPr>
      <xdr:spPr>
        <a:xfrm>
          <a:off x="3746500" y="1290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164546</xdr:rowOff>
    </xdr:from>
    <xdr:ext cx="599010" cy="259045"/>
    <xdr:sp macro="" textlink="">
      <xdr:nvSpPr>
        <xdr:cNvPr id="180" name="テキスト ボックス 179"/>
        <xdr:cNvSpPr txBox="1"/>
      </xdr:nvSpPr>
      <xdr:spPr>
        <a:xfrm>
          <a:off x="3497795" y="12680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140767</xdr:rowOff>
    </xdr:from>
    <xdr:to>
      <xdr:col>15</xdr:col>
      <xdr:colOff>50800</xdr:colOff>
      <xdr:row>77</xdr:row>
      <xdr:rowOff>59137</xdr:rowOff>
    </xdr:to>
    <xdr:cxnSp macro="">
      <xdr:nvCxnSpPr>
        <xdr:cNvPr id="181" name="直線コネクタ 180"/>
        <xdr:cNvCxnSpPr/>
      </xdr:nvCxnSpPr>
      <xdr:spPr>
        <a:xfrm flipV="1">
          <a:off x="2019300" y="13170967"/>
          <a:ext cx="889000" cy="8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60096</xdr:rowOff>
    </xdr:from>
    <xdr:to>
      <xdr:col>15</xdr:col>
      <xdr:colOff>101600</xdr:colOff>
      <xdr:row>75</xdr:row>
      <xdr:rowOff>161696</xdr:rowOff>
    </xdr:to>
    <xdr:sp macro="" textlink="">
      <xdr:nvSpPr>
        <xdr:cNvPr id="182" name="フローチャート: 判断 181"/>
        <xdr:cNvSpPr/>
      </xdr:nvSpPr>
      <xdr:spPr>
        <a:xfrm>
          <a:off x="2857500" y="1291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6773</xdr:rowOff>
    </xdr:from>
    <xdr:ext cx="599010" cy="259045"/>
    <xdr:sp macro="" textlink="">
      <xdr:nvSpPr>
        <xdr:cNvPr id="183" name="テキスト ボックス 182"/>
        <xdr:cNvSpPr txBox="1"/>
      </xdr:nvSpPr>
      <xdr:spPr>
        <a:xfrm>
          <a:off x="2608795" y="1269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59137</xdr:rowOff>
    </xdr:from>
    <xdr:to>
      <xdr:col>10</xdr:col>
      <xdr:colOff>114300</xdr:colOff>
      <xdr:row>78</xdr:row>
      <xdr:rowOff>64452</xdr:rowOff>
    </xdr:to>
    <xdr:cxnSp macro="">
      <xdr:nvCxnSpPr>
        <xdr:cNvPr id="184" name="直線コネクタ 183"/>
        <xdr:cNvCxnSpPr/>
      </xdr:nvCxnSpPr>
      <xdr:spPr>
        <a:xfrm flipV="1">
          <a:off x="1130300" y="13260787"/>
          <a:ext cx="889000" cy="176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92901</xdr:rowOff>
    </xdr:from>
    <xdr:to>
      <xdr:col>10</xdr:col>
      <xdr:colOff>165100</xdr:colOff>
      <xdr:row>76</xdr:row>
      <xdr:rowOff>23050</xdr:rowOff>
    </xdr:to>
    <xdr:sp macro="" textlink="">
      <xdr:nvSpPr>
        <xdr:cNvPr id="185" name="フローチャート: 判断 184"/>
        <xdr:cNvSpPr/>
      </xdr:nvSpPr>
      <xdr:spPr>
        <a:xfrm>
          <a:off x="1968500" y="1295165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39578</xdr:rowOff>
    </xdr:from>
    <xdr:ext cx="599010" cy="259045"/>
    <xdr:sp macro="" textlink="">
      <xdr:nvSpPr>
        <xdr:cNvPr id="186" name="テキスト ボックス 185"/>
        <xdr:cNvSpPr txBox="1"/>
      </xdr:nvSpPr>
      <xdr:spPr>
        <a:xfrm>
          <a:off x="1719795" y="1272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42304</xdr:rowOff>
    </xdr:from>
    <xdr:to>
      <xdr:col>6</xdr:col>
      <xdr:colOff>38100</xdr:colOff>
      <xdr:row>76</xdr:row>
      <xdr:rowOff>143904</xdr:rowOff>
    </xdr:to>
    <xdr:sp macro="" textlink="">
      <xdr:nvSpPr>
        <xdr:cNvPr id="187" name="フローチャート: 判断 186"/>
        <xdr:cNvSpPr/>
      </xdr:nvSpPr>
      <xdr:spPr>
        <a:xfrm>
          <a:off x="1079500" y="1307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160431</xdr:rowOff>
    </xdr:from>
    <xdr:ext cx="599010" cy="259045"/>
    <xdr:sp macro="" textlink="">
      <xdr:nvSpPr>
        <xdr:cNvPr id="188" name="テキスト ボックス 187"/>
        <xdr:cNvSpPr txBox="1"/>
      </xdr:nvSpPr>
      <xdr:spPr>
        <a:xfrm>
          <a:off x="830795" y="1284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102178</xdr:rowOff>
    </xdr:from>
    <xdr:to>
      <xdr:col>24</xdr:col>
      <xdr:colOff>114300</xdr:colOff>
      <xdr:row>77</xdr:row>
      <xdr:rowOff>32328</xdr:rowOff>
    </xdr:to>
    <xdr:sp macro="" textlink="">
      <xdr:nvSpPr>
        <xdr:cNvPr id="194" name="楕円 193"/>
        <xdr:cNvSpPr/>
      </xdr:nvSpPr>
      <xdr:spPr>
        <a:xfrm>
          <a:off x="4584700" y="13132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17105</xdr:rowOff>
    </xdr:from>
    <xdr:ext cx="599010" cy="259045"/>
    <xdr:sp macro="" textlink="">
      <xdr:nvSpPr>
        <xdr:cNvPr id="195" name="民生費該当値テキスト"/>
        <xdr:cNvSpPr txBox="1"/>
      </xdr:nvSpPr>
      <xdr:spPr>
        <a:xfrm>
          <a:off x="4686300" y="1304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147289</xdr:rowOff>
    </xdr:from>
    <xdr:to>
      <xdr:col>20</xdr:col>
      <xdr:colOff>38100</xdr:colOff>
      <xdr:row>77</xdr:row>
      <xdr:rowOff>77439</xdr:rowOff>
    </xdr:to>
    <xdr:sp macro="" textlink="">
      <xdr:nvSpPr>
        <xdr:cNvPr id="196" name="楕円 195"/>
        <xdr:cNvSpPr/>
      </xdr:nvSpPr>
      <xdr:spPr>
        <a:xfrm>
          <a:off x="3746500" y="1317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68566</xdr:rowOff>
    </xdr:from>
    <xdr:ext cx="599010" cy="259045"/>
    <xdr:sp macro="" textlink="">
      <xdr:nvSpPr>
        <xdr:cNvPr id="197" name="テキスト ボックス 196"/>
        <xdr:cNvSpPr txBox="1"/>
      </xdr:nvSpPr>
      <xdr:spPr>
        <a:xfrm>
          <a:off x="3497795" y="13270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89967</xdr:rowOff>
    </xdr:from>
    <xdr:to>
      <xdr:col>15</xdr:col>
      <xdr:colOff>101600</xdr:colOff>
      <xdr:row>77</xdr:row>
      <xdr:rowOff>20117</xdr:rowOff>
    </xdr:to>
    <xdr:sp macro="" textlink="">
      <xdr:nvSpPr>
        <xdr:cNvPr id="198" name="楕円 197"/>
        <xdr:cNvSpPr/>
      </xdr:nvSpPr>
      <xdr:spPr>
        <a:xfrm>
          <a:off x="2857500" y="13120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11244</xdr:rowOff>
    </xdr:from>
    <xdr:ext cx="599010" cy="259045"/>
    <xdr:sp macro="" textlink="">
      <xdr:nvSpPr>
        <xdr:cNvPr id="199" name="テキスト ボックス 198"/>
        <xdr:cNvSpPr txBox="1"/>
      </xdr:nvSpPr>
      <xdr:spPr>
        <a:xfrm>
          <a:off x="2608795" y="13212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8337</xdr:rowOff>
    </xdr:from>
    <xdr:to>
      <xdr:col>10</xdr:col>
      <xdr:colOff>165100</xdr:colOff>
      <xdr:row>77</xdr:row>
      <xdr:rowOff>109937</xdr:rowOff>
    </xdr:to>
    <xdr:sp macro="" textlink="">
      <xdr:nvSpPr>
        <xdr:cNvPr id="200" name="楕円 199"/>
        <xdr:cNvSpPr/>
      </xdr:nvSpPr>
      <xdr:spPr>
        <a:xfrm>
          <a:off x="1968500" y="1320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101064</xdr:rowOff>
    </xdr:from>
    <xdr:ext cx="599010" cy="259045"/>
    <xdr:sp macro="" textlink="">
      <xdr:nvSpPr>
        <xdr:cNvPr id="201" name="テキスト ボックス 200"/>
        <xdr:cNvSpPr txBox="1"/>
      </xdr:nvSpPr>
      <xdr:spPr>
        <a:xfrm>
          <a:off x="1719795" y="1330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13652</xdr:rowOff>
    </xdr:from>
    <xdr:to>
      <xdr:col>6</xdr:col>
      <xdr:colOff>38100</xdr:colOff>
      <xdr:row>78</xdr:row>
      <xdr:rowOff>115252</xdr:rowOff>
    </xdr:to>
    <xdr:sp macro="" textlink="">
      <xdr:nvSpPr>
        <xdr:cNvPr id="202" name="楕円 201"/>
        <xdr:cNvSpPr/>
      </xdr:nvSpPr>
      <xdr:spPr>
        <a:xfrm>
          <a:off x="1079500" y="1338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106379</xdr:rowOff>
    </xdr:from>
    <xdr:ext cx="599010" cy="259045"/>
    <xdr:sp macro="" textlink="">
      <xdr:nvSpPr>
        <xdr:cNvPr id="203" name="テキスト ボックス 202"/>
        <xdr:cNvSpPr txBox="1"/>
      </xdr:nvSpPr>
      <xdr:spPr>
        <a:xfrm>
          <a:off x="830795" y="13479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20" name="テキスト ボックス 219"/>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161131</xdr:rowOff>
    </xdr:from>
    <xdr:to>
      <xdr:col>24</xdr:col>
      <xdr:colOff>62865</xdr:colOff>
      <xdr:row>98</xdr:row>
      <xdr:rowOff>4197</xdr:rowOff>
    </xdr:to>
    <xdr:cxnSp macro="">
      <xdr:nvCxnSpPr>
        <xdr:cNvPr id="224" name="直線コネクタ 223"/>
        <xdr:cNvCxnSpPr/>
      </xdr:nvCxnSpPr>
      <xdr:spPr>
        <a:xfrm flipV="1">
          <a:off x="4633595" y="15591631"/>
          <a:ext cx="1270" cy="121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8024</xdr:rowOff>
    </xdr:from>
    <xdr:ext cx="534377" cy="259045"/>
    <xdr:sp macro="" textlink="">
      <xdr:nvSpPr>
        <xdr:cNvPr id="225" name="衛生費最小値テキスト"/>
        <xdr:cNvSpPr txBox="1"/>
      </xdr:nvSpPr>
      <xdr:spPr>
        <a:xfrm>
          <a:off x="4686300" y="1681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4197</xdr:rowOff>
    </xdr:from>
    <xdr:to>
      <xdr:col>24</xdr:col>
      <xdr:colOff>152400</xdr:colOff>
      <xdr:row>98</xdr:row>
      <xdr:rowOff>4197</xdr:rowOff>
    </xdr:to>
    <xdr:cxnSp macro="">
      <xdr:nvCxnSpPr>
        <xdr:cNvPr id="226" name="直線コネクタ 225"/>
        <xdr:cNvCxnSpPr/>
      </xdr:nvCxnSpPr>
      <xdr:spPr>
        <a:xfrm>
          <a:off x="4546600" y="16806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107808</xdr:rowOff>
    </xdr:from>
    <xdr:ext cx="534377" cy="259045"/>
    <xdr:sp macro="" textlink="">
      <xdr:nvSpPr>
        <xdr:cNvPr id="227" name="衛生費最大値テキスト"/>
        <xdr:cNvSpPr txBox="1"/>
      </xdr:nvSpPr>
      <xdr:spPr>
        <a:xfrm>
          <a:off x="4686300" y="15366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161131</xdr:rowOff>
    </xdr:from>
    <xdr:to>
      <xdr:col>24</xdr:col>
      <xdr:colOff>152400</xdr:colOff>
      <xdr:row>90</xdr:row>
      <xdr:rowOff>161131</xdr:rowOff>
    </xdr:to>
    <xdr:cxnSp macro="">
      <xdr:nvCxnSpPr>
        <xdr:cNvPr id="228" name="直線コネクタ 227"/>
        <xdr:cNvCxnSpPr/>
      </xdr:nvCxnSpPr>
      <xdr:spPr>
        <a:xfrm>
          <a:off x="4546600" y="1559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4197</xdr:rowOff>
    </xdr:from>
    <xdr:to>
      <xdr:col>24</xdr:col>
      <xdr:colOff>63500</xdr:colOff>
      <xdr:row>98</xdr:row>
      <xdr:rowOff>22885</xdr:rowOff>
    </xdr:to>
    <xdr:cxnSp macro="">
      <xdr:nvCxnSpPr>
        <xdr:cNvPr id="229" name="直線コネクタ 228"/>
        <xdr:cNvCxnSpPr/>
      </xdr:nvCxnSpPr>
      <xdr:spPr>
        <a:xfrm flipV="1">
          <a:off x="3797300" y="16806297"/>
          <a:ext cx="838200" cy="1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48855</xdr:rowOff>
    </xdr:from>
    <xdr:ext cx="534377" cy="259045"/>
    <xdr:sp macro="" textlink="">
      <xdr:nvSpPr>
        <xdr:cNvPr id="230" name="衛生費平均値テキスト"/>
        <xdr:cNvSpPr txBox="1"/>
      </xdr:nvSpPr>
      <xdr:spPr>
        <a:xfrm>
          <a:off x="4686300" y="159937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25978</xdr:rowOff>
    </xdr:from>
    <xdr:to>
      <xdr:col>24</xdr:col>
      <xdr:colOff>114300</xdr:colOff>
      <xdr:row>94</xdr:row>
      <xdr:rowOff>127578</xdr:rowOff>
    </xdr:to>
    <xdr:sp macro="" textlink="">
      <xdr:nvSpPr>
        <xdr:cNvPr id="231" name="フローチャート: 判断 230"/>
        <xdr:cNvSpPr/>
      </xdr:nvSpPr>
      <xdr:spPr>
        <a:xfrm>
          <a:off x="4584700" y="161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22885</xdr:rowOff>
    </xdr:from>
    <xdr:to>
      <xdr:col>19</xdr:col>
      <xdr:colOff>177800</xdr:colOff>
      <xdr:row>98</xdr:row>
      <xdr:rowOff>50888</xdr:rowOff>
    </xdr:to>
    <xdr:cxnSp macro="">
      <xdr:nvCxnSpPr>
        <xdr:cNvPr id="232" name="直線コネクタ 231"/>
        <xdr:cNvCxnSpPr/>
      </xdr:nvCxnSpPr>
      <xdr:spPr>
        <a:xfrm flipV="1">
          <a:off x="2908300" y="16824985"/>
          <a:ext cx="8890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81984</xdr:rowOff>
    </xdr:from>
    <xdr:to>
      <xdr:col>20</xdr:col>
      <xdr:colOff>38100</xdr:colOff>
      <xdr:row>95</xdr:row>
      <xdr:rowOff>12134</xdr:rowOff>
    </xdr:to>
    <xdr:sp macro="" textlink="">
      <xdr:nvSpPr>
        <xdr:cNvPr id="233" name="フローチャート: 判断 232"/>
        <xdr:cNvSpPr/>
      </xdr:nvSpPr>
      <xdr:spPr>
        <a:xfrm>
          <a:off x="3746500" y="161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28661</xdr:rowOff>
    </xdr:from>
    <xdr:ext cx="534377" cy="259045"/>
    <xdr:sp macro="" textlink="">
      <xdr:nvSpPr>
        <xdr:cNvPr id="234" name="テキスト ボックス 233"/>
        <xdr:cNvSpPr txBox="1"/>
      </xdr:nvSpPr>
      <xdr:spPr>
        <a:xfrm>
          <a:off x="3530111" y="1597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50888</xdr:rowOff>
    </xdr:from>
    <xdr:to>
      <xdr:col>15</xdr:col>
      <xdr:colOff>50800</xdr:colOff>
      <xdr:row>98</xdr:row>
      <xdr:rowOff>121583</xdr:rowOff>
    </xdr:to>
    <xdr:cxnSp macro="">
      <xdr:nvCxnSpPr>
        <xdr:cNvPr id="235" name="直線コネクタ 234"/>
        <xdr:cNvCxnSpPr/>
      </xdr:nvCxnSpPr>
      <xdr:spPr>
        <a:xfrm flipV="1">
          <a:off x="2019300" y="16852988"/>
          <a:ext cx="889000" cy="7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108274</xdr:rowOff>
    </xdr:from>
    <xdr:to>
      <xdr:col>15</xdr:col>
      <xdr:colOff>101600</xdr:colOff>
      <xdr:row>94</xdr:row>
      <xdr:rowOff>38424</xdr:rowOff>
    </xdr:to>
    <xdr:sp macro="" textlink="">
      <xdr:nvSpPr>
        <xdr:cNvPr id="236" name="フローチャート: 判断 235"/>
        <xdr:cNvSpPr/>
      </xdr:nvSpPr>
      <xdr:spPr>
        <a:xfrm>
          <a:off x="2857500" y="160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54951</xdr:rowOff>
    </xdr:from>
    <xdr:ext cx="534377" cy="259045"/>
    <xdr:sp macro="" textlink="">
      <xdr:nvSpPr>
        <xdr:cNvPr id="237" name="テキスト ボックス 236"/>
        <xdr:cNvSpPr txBox="1"/>
      </xdr:nvSpPr>
      <xdr:spPr>
        <a:xfrm>
          <a:off x="2641111" y="158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95523</xdr:rowOff>
    </xdr:from>
    <xdr:to>
      <xdr:col>10</xdr:col>
      <xdr:colOff>114300</xdr:colOff>
      <xdr:row>98</xdr:row>
      <xdr:rowOff>121583</xdr:rowOff>
    </xdr:to>
    <xdr:cxnSp macro="">
      <xdr:nvCxnSpPr>
        <xdr:cNvPr id="238" name="直線コネクタ 237"/>
        <xdr:cNvCxnSpPr/>
      </xdr:nvCxnSpPr>
      <xdr:spPr>
        <a:xfrm>
          <a:off x="1130300" y="16897623"/>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71355</xdr:rowOff>
    </xdr:from>
    <xdr:to>
      <xdr:col>10</xdr:col>
      <xdr:colOff>165100</xdr:colOff>
      <xdr:row>94</xdr:row>
      <xdr:rowOff>1505</xdr:rowOff>
    </xdr:to>
    <xdr:sp macro="" textlink="">
      <xdr:nvSpPr>
        <xdr:cNvPr id="239" name="フローチャート: 判断 238"/>
        <xdr:cNvSpPr/>
      </xdr:nvSpPr>
      <xdr:spPr>
        <a:xfrm>
          <a:off x="1968500" y="1601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18032</xdr:rowOff>
    </xdr:from>
    <xdr:ext cx="534377" cy="259045"/>
    <xdr:sp macro="" textlink="">
      <xdr:nvSpPr>
        <xdr:cNvPr id="240" name="テキスト ボックス 239"/>
        <xdr:cNvSpPr txBox="1"/>
      </xdr:nvSpPr>
      <xdr:spPr>
        <a:xfrm>
          <a:off x="1752111" y="1579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162909</xdr:rowOff>
    </xdr:from>
    <xdr:to>
      <xdr:col>6</xdr:col>
      <xdr:colOff>38100</xdr:colOff>
      <xdr:row>94</xdr:row>
      <xdr:rowOff>93059</xdr:rowOff>
    </xdr:to>
    <xdr:sp macro="" textlink="">
      <xdr:nvSpPr>
        <xdr:cNvPr id="241" name="フローチャート: 判断 240"/>
        <xdr:cNvSpPr/>
      </xdr:nvSpPr>
      <xdr:spPr>
        <a:xfrm>
          <a:off x="1079500" y="16107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109586</xdr:rowOff>
    </xdr:from>
    <xdr:ext cx="534377" cy="259045"/>
    <xdr:sp macro="" textlink="">
      <xdr:nvSpPr>
        <xdr:cNvPr id="242" name="テキスト ボックス 241"/>
        <xdr:cNvSpPr txBox="1"/>
      </xdr:nvSpPr>
      <xdr:spPr>
        <a:xfrm>
          <a:off x="863111" y="15882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124847</xdr:rowOff>
    </xdr:from>
    <xdr:to>
      <xdr:col>24</xdr:col>
      <xdr:colOff>114300</xdr:colOff>
      <xdr:row>98</xdr:row>
      <xdr:rowOff>54997</xdr:rowOff>
    </xdr:to>
    <xdr:sp macro="" textlink="">
      <xdr:nvSpPr>
        <xdr:cNvPr id="248" name="楕円 247"/>
        <xdr:cNvSpPr/>
      </xdr:nvSpPr>
      <xdr:spPr>
        <a:xfrm>
          <a:off x="4584700" y="1675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39774</xdr:rowOff>
    </xdr:from>
    <xdr:ext cx="534377" cy="259045"/>
    <xdr:sp macro="" textlink="">
      <xdr:nvSpPr>
        <xdr:cNvPr id="249" name="衛生費該当値テキスト"/>
        <xdr:cNvSpPr txBox="1"/>
      </xdr:nvSpPr>
      <xdr:spPr>
        <a:xfrm>
          <a:off x="4686300" y="1667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143535</xdr:rowOff>
    </xdr:from>
    <xdr:to>
      <xdr:col>20</xdr:col>
      <xdr:colOff>38100</xdr:colOff>
      <xdr:row>98</xdr:row>
      <xdr:rowOff>73685</xdr:rowOff>
    </xdr:to>
    <xdr:sp macro="" textlink="">
      <xdr:nvSpPr>
        <xdr:cNvPr id="250" name="楕円 249"/>
        <xdr:cNvSpPr/>
      </xdr:nvSpPr>
      <xdr:spPr>
        <a:xfrm>
          <a:off x="3746500" y="1677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64812</xdr:rowOff>
    </xdr:from>
    <xdr:ext cx="534377" cy="259045"/>
    <xdr:sp macro="" textlink="">
      <xdr:nvSpPr>
        <xdr:cNvPr id="251" name="テキスト ボックス 250"/>
        <xdr:cNvSpPr txBox="1"/>
      </xdr:nvSpPr>
      <xdr:spPr>
        <a:xfrm>
          <a:off x="3530111" y="1686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88</xdr:rowOff>
    </xdr:from>
    <xdr:to>
      <xdr:col>15</xdr:col>
      <xdr:colOff>101600</xdr:colOff>
      <xdr:row>98</xdr:row>
      <xdr:rowOff>101688</xdr:rowOff>
    </xdr:to>
    <xdr:sp macro="" textlink="">
      <xdr:nvSpPr>
        <xdr:cNvPr id="252" name="楕円 251"/>
        <xdr:cNvSpPr/>
      </xdr:nvSpPr>
      <xdr:spPr>
        <a:xfrm>
          <a:off x="2857500" y="16802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92815</xdr:rowOff>
    </xdr:from>
    <xdr:ext cx="534377" cy="259045"/>
    <xdr:sp macro="" textlink="">
      <xdr:nvSpPr>
        <xdr:cNvPr id="253" name="テキスト ボックス 252"/>
        <xdr:cNvSpPr txBox="1"/>
      </xdr:nvSpPr>
      <xdr:spPr>
        <a:xfrm>
          <a:off x="2641111" y="1689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70783</xdr:rowOff>
    </xdr:from>
    <xdr:to>
      <xdr:col>10</xdr:col>
      <xdr:colOff>165100</xdr:colOff>
      <xdr:row>99</xdr:row>
      <xdr:rowOff>933</xdr:rowOff>
    </xdr:to>
    <xdr:sp macro="" textlink="">
      <xdr:nvSpPr>
        <xdr:cNvPr id="254" name="楕円 253"/>
        <xdr:cNvSpPr/>
      </xdr:nvSpPr>
      <xdr:spPr>
        <a:xfrm>
          <a:off x="1968500" y="16872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163510</xdr:rowOff>
    </xdr:from>
    <xdr:ext cx="534377" cy="259045"/>
    <xdr:sp macro="" textlink="">
      <xdr:nvSpPr>
        <xdr:cNvPr id="255" name="テキスト ボックス 254"/>
        <xdr:cNvSpPr txBox="1"/>
      </xdr:nvSpPr>
      <xdr:spPr>
        <a:xfrm>
          <a:off x="1752111" y="1696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44723</xdr:rowOff>
    </xdr:from>
    <xdr:to>
      <xdr:col>6</xdr:col>
      <xdr:colOff>38100</xdr:colOff>
      <xdr:row>98</xdr:row>
      <xdr:rowOff>146323</xdr:rowOff>
    </xdr:to>
    <xdr:sp macro="" textlink="">
      <xdr:nvSpPr>
        <xdr:cNvPr id="256" name="楕円 255"/>
        <xdr:cNvSpPr/>
      </xdr:nvSpPr>
      <xdr:spPr>
        <a:xfrm>
          <a:off x="1079500" y="1684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137450</xdr:rowOff>
    </xdr:from>
    <xdr:ext cx="534377" cy="259045"/>
    <xdr:sp macro="" textlink="">
      <xdr:nvSpPr>
        <xdr:cNvPr id="257" name="テキスト ボックス 256"/>
        <xdr:cNvSpPr txBox="1"/>
      </xdr:nvSpPr>
      <xdr:spPr>
        <a:xfrm>
          <a:off x="863111" y="16939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9" name="テキスト ボックス 278"/>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43198</xdr:rowOff>
    </xdr:from>
    <xdr:to>
      <xdr:col>54</xdr:col>
      <xdr:colOff>189865</xdr:colOff>
      <xdr:row>39</xdr:row>
      <xdr:rowOff>51526</xdr:rowOff>
    </xdr:to>
    <xdr:cxnSp macro="">
      <xdr:nvCxnSpPr>
        <xdr:cNvPr id="283" name="直線コネクタ 282"/>
        <xdr:cNvCxnSpPr/>
      </xdr:nvCxnSpPr>
      <xdr:spPr>
        <a:xfrm flipV="1">
          <a:off x="10475595" y="5358148"/>
          <a:ext cx="1270" cy="137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55353</xdr:rowOff>
    </xdr:from>
    <xdr:ext cx="378565" cy="259045"/>
    <xdr:sp macro="" textlink="">
      <xdr:nvSpPr>
        <xdr:cNvPr id="284" name="労働費最小値テキスト"/>
        <xdr:cNvSpPr txBox="1"/>
      </xdr:nvSpPr>
      <xdr:spPr>
        <a:xfrm>
          <a:off x="10528300" y="6741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51526</xdr:rowOff>
    </xdr:from>
    <xdr:to>
      <xdr:col>55</xdr:col>
      <xdr:colOff>88900</xdr:colOff>
      <xdr:row>39</xdr:row>
      <xdr:rowOff>51526</xdr:rowOff>
    </xdr:to>
    <xdr:cxnSp macro="">
      <xdr:nvCxnSpPr>
        <xdr:cNvPr id="285" name="直線コネクタ 284"/>
        <xdr:cNvCxnSpPr/>
      </xdr:nvCxnSpPr>
      <xdr:spPr>
        <a:xfrm>
          <a:off x="10388600" y="6738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161325</xdr:rowOff>
    </xdr:from>
    <xdr:ext cx="469744" cy="259045"/>
    <xdr:sp macro="" textlink="">
      <xdr:nvSpPr>
        <xdr:cNvPr id="286" name="労働費最大値テキスト"/>
        <xdr:cNvSpPr txBox="1"/>
      </xdr:nvSpPr>
      <xdr:spPr>
        <a:xfrm>
          <a:off x="10528300" y="5133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43198</xdr:rowOff>
    </xdr:from>
    <xdr:to>
      <xdr:col>55</xdr:col>
      <xdr:colOff>88900</xdr:colOff>
      <xdr:row>31</xdr:row>
      <xdr:rowOff>43198</xdr:rowOff>
    </xdr:to>
    <xdr:cxnSp macro="">
      <xdr:nvCxnSpPr>
        <xdr:cNvPr id="287" name="直線コネクタ 286"/>
        <xdr:cNvCxnSpPr/>
      </xdr:nvCxnSpPr>
      <xdr:spPr>
        <a:xfrm>
          <a:off x="10388600" y="535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166479</xdr:rowOff>
    </xdr:from>
    <xdr:to>
      <xdr:col>55</xdr:col>
      <xdr:colOff>0</xdr:colOff>
      <xdr:row>38</xdr:row>
      <xdr:rowOff>12664</xdr:rowOff>
    </xdr:to>
    <xdr:cxnSp macro="">
      <xdr:nvCxnSpPr>
        <xdr:cNvPr id="288" name="直線コネクタ 287"/>
        <xdr:cNvCxnSpPr/>
      </xdr:nvCxnSpPr>
      <xdr:spPr>
        <a:xfrm>
          <a:off x="9639300" y="6510129"/>
          <a:ext cx="8382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132642</xdr:rowOff>
    </xdr:from>
    <xdr:ext cx="469744" cy="259045"/>
    <xdr:sp macro="" textlink="">
      <xdr:nvSpPr>
        <xdr:cNvPr id="289" name="労働費平均値テキスト"/>
        <xdr:cNvSpPr txBox="1"/>
      </xdr:nvSpPr>
      <xdr:spPr>
        <a:xfrm>
          <a:off x="10528300" y="6476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154214</xdr:rowOff>
    </xdr:from>
    <xdr:to>
      <xdr:col>55</xdr:col>
      <xdr:colOff>50800</xdr:colOff>
      <xdr:row>38</xdr:row>
      <xdr:rowOff>84364</xdr:rowOff>
    </xdr:to>
    <xdr:sp macro="" textlink="">
      <xdr:nvSpPr>
        <xdr:cNvPr id="290" name="フローチャート: 判断 289"/>
        <xdr:cNvSpPr/>
      </xdr:nvSpPr>
      <xdr:spPr>
        <a:xfrm>
          <a:off x="10426700" y="6497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112268</xdr:rowOff>
    </xdr:from>
    <xdr:to>
      <xdr:col>50</xdr:col>
      <xdr:colOff>114300</xdr:colOff>
      <xdr:row>37</xdr:row>
      <xdr:rowOff>166479</xdr:rowOff>
    </xdr:to>
    <xdr:cxnSp macro="">
      <xdr:nvCxnSpPr>
        <xdr:cNvPr id="291" name="直線コネクタ 290"/>
        <xdr:cNvCxnSpPr/>
      </xdr:nvCxnSpPr>
      <xdr:spPr>
        <a:xfrm>
          <a:off x="8750300" y="6455918"/>
          <a:ext cx="889000" cy="5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140988</xdr:rowOff>
    </xdr:from>
    <xdr:to>
      <xdr:col>50</xdr:col>
      <xdr:colOff>165100</xdr:colOff>
      <xdr:row>38</xdr:row>
      <xdr:rowOff>71138</xdr:rowOff>
    </xdr:to>
    <xdr:sp macro="" textlink="">
      <xdr:nvSpPr>
        <xdr:cNvPr id="292" name="フローチャート: 判断 291"/>
        <xdr:cNvSpPr/>
      </xdr:nvSpPr>
      <xdr:spPr>
        <a:xfrm>
          <a:off x="9588500" y="648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62265</xdr:rowOff>
    </xdr:from>
    <xdr:ext cx="469744" cy="259045"/>
    <xdr:sp macro="" textlink="">
      <xdr:nvSpPr>
        <xdr:cNvPr id="293" name="テキスト ボックス 292"/>
        <xdr:cNvSpPr txBox="1"/>
      </xdr:nvSpPr>
      <xdr:spPr>
        <a:xfrm>
          <a:off x="9404428" y="6577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112268</xdr:rowOff>
    </xdr:from>
    <xdr:to>
      <xdr:col>45</xdr:col>
      <xdr:colOff>177800</xdr:colOff>
      <xdr:row>38</xdr:row>
      <xdr:rowOff>12827</xdr:rowOff>
    </xdr:to>
    <xdr:cxnSp macro="">
      <xdr:nvCxnSpPr>
        <xdr:cNvPr id="294" name="直線コネクタ 293"/>
        <xdr:cNvCxnSpPr/>
      </xdr:nvCxnSpPr>
      <xdr:spPr>
        <a:xfrm flipV="1">
          <a:off x="7861300" y="6455918"/>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126619</xdr:rowOff>
    </xdr:from>
    <xdr:to>
      <xdr:col>46</xdr:col>
      <xdr:colOff>38100</xdr:colOff>
      <xdr:row>38</xdr:row>
      <xdr:rowOff>56769</xdr:rowOff>
    </xdr:to>
    <xdr:sp macro="" textlink="">
      <xdr:nvSpPr>
        <xdr:cNvPr id="295" name="フローチャート: 判断 294"/>
        <xdr:cNvSpPr/>
      </xdr:nvSpPr>
      <xdr:spPr>
        <a:xfrm>
          <a:off x="8699500" y="6470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47896</xdr:rowOff>
    </xdr:from>
    <xdr:ext cx="469744" cy="259045"/>
    <xdr:sp macro="" textlink="">
      <xdr:nvSpPr>
        <xdr:cNvPr id="296" name="テキスト ボックス 295"/>
        <xdr:cNvSpPr txBox="1"/>
      </xdr:nvSpPr>
      <xdr:spPr>
        <a:xfrm>
          <a:off x="8515428" y="6562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92674</xdr:rowOff>
    </xdr:from>
    <xdr:to>
      <xdr:col>41</xdr:col>
      <xdr:colOff>50800</xdr:colOff>
      <xdr:row>38</xdr:row>
      <xdr:rowOff>12827</xdr:rowOff>
    </xdr:to>
    <xdr:cxnSp macro="">
      <xdr:nvCxnSpPr>
        <xdr:cNvPr id="297" name="直線コネクタ 296"/>
        <xdr:cNvCxnSpPr/>
      </xdr:nvCxnSpPr>
      <xdr:spPr>
        <a:xfrm>
          <a:off x="6972300" y="6436324"/>
          <a:ext cx="889000" cy="9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133803</xdr:rowOff>
    </xdr:from>
    <xdr:to>
      <xdr:col>41</xdr:col>
      <xdr:colOff>101600</xdr:colOff>
      <xdr:row>38</xdr:row>
      <xdr:rowOff>63953</xdr:rowOff>
    </xdr:to>
    <xdr:sp macro="" textlink="">
      <xdr:nvSpPr>
        <xdr:cNvPr id="298" name="フローチャート: 判断 297"/>
        <xdr:cNvSpPr/>
      </xdr:nvSpPr>
      <xdr:spPr>
        <a:xfrm>
          <a:off x="7810500" y="647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55080</xdr:rowOff>
    </xdr:from>
    <xdr:ext cx="469744" cy="259045"/>
    <xdr:sp macro="" textlink="">
      <xdr:nvSpPr>
        <xdr:cNvPr id="299" name="テキスト ボックス 298"/>
        <xdr:cNvSpPr txBox="1"/>
      </xdr:nvSpPr>
      <xdr:spPr>
        <a:xfrm>
          <a:off x="7626428" y="6570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42364</xdr:rowOff>
    </xdr:from>
    <xdr:to>
      <xdr:col>36</xdr:col>
      <xdr:colOff>165100</xdr:colOff>
      <xdr:row>37</xdr:row>
      <xdr:rowOff>143964</xdr:rowOff>
    </xdr:to>
    <xdr:sp macro="" textlink="">
      <xdr:nvSpPr>
        <xdr:cNvPr id="300" name="フローチャート: 判断 299"/>
        <xdr:cNvSpPr/>
      </xdr:nvSpPr>
      <xdr:spPr>
        <a:xfrm>
          <a:off x="6921500" y="63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135090</xdr:rowOff>
    </xdr:from>
    <xdr:ext cx="469744" cy="259045"/>
    <xdr:sp macro="" textlink="">
      <xdr:nvSpPr>
        <xdr:cNvPr id="301" name="テキスト ボックス 300"/>
        <xdr:cNvSpPr txBox="1"/>
      </xdr:nvSpPr>
      <xdr:spPr>
        <a:xfrm>
          <a:off x="6737428" y="6478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133314</xdr:rowOff>
    </xdr:from>
    <xdr:to>
      <xdr:col>55</xdr:col>
      <xdr:colOff>50800</xdr:colOff>
      <xdr:row>38</xdr:row>
      <xdr:rowOff>63464</xdr:rowOff>
    </xdr:to>
    <xdr:sp macro="" textlink="">
      <xdr:nvSpPr>
        <xdr:cNvPr id="307" name="楕円 306"/>
        <xdr:cNvSpPr/>
      </xdr:nvSpPr>
      <xdr:spPr>
        <a:xfrm>
          <a:off x="10426700" y="647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156191</xdr:rowOff>
    </xdr:from>
    <xdr:ext cx="469744" cy="259045"/>
    <xdr:sp macro="" textlink="">
      <xdr:nvSpPr>
        <xdr:cNvPr id="308" name="労働費該当値テキスト"/>
        <xdr:cNvSpPr txBox="1"/>
      </xdr:nvSpPr>
      <xdr:spPr>
        <a:xfrm>
          <a:off x="10528300" y="632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115679</xdr:rowOff>
    </xdr:from>
    <xdr:to>
      <xdr:col>50</xdr:col>
      <xdr:colOff>165100</xdr:colOff>
      <xdr:row>38</xdr:row>
      <xdr:rowOff>45829</xdr:rowOff>
    </xdr:to>
    <xdr:sp macro="" textlink="">
      <xdr:nvSpPr>
        <xdr:cNvPr id="309" name="楕円 308"/>
        <xdr:cNvSpPr/>
      </xdr:nvSpPr>
      <xdr:spPr>
        <a:xfrm>
          <a:off x="9588500" y="645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62356</xdr:rowOff>
    </xdr:from>
    <xdr:ext cx="469744" cy="259045"/>
    <xdr:sp macro="" textlink="">
      <xdr:nvSpPr>
        <xdr:cNvPr id="310" name="テキスト ボックス 309"/>
        <xdr:cNvSpPr txBox="1"/>
      </xdr:nvSpPr>
      <xdr:spPr>
        <a:xfrm>
          <a:off x="9404428" y="623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61468</xdr:rowOff>
    </xdr:from>
    <xdr:to>
      <xdr:col>46</xdr:col>
      <xdr:colOff>38100</xdr:colOff>
      <xdr:row>37</xdr:row>
      <xdr:rowOff>163068</xdr:rowOff>
    </xdr:to>
    <xdr:sp macro="" textlink="">
      <xdr:nvSpPr>
        <xdr:cNvPr id="311" name="楕円 310"/>
        <xdr:cNvSpPr/>
      </xdr:nvSpPr>
      <xdr:spPr>
        <a:xfrm>
          <a:off x="8699500" y="64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8145</xdr:rowOff>
    </xdr:from>
    <xdr:ext cx="469744" cy="259045"/>
    <xdr:sp macro="" textlink="">
      <xdr:nvSpPr>
        <xdr:cNvPr id="312" name="テキスト ボックス 311"/>
        <xdr:cNvSpPr txBox="1"/>
      </xdr:nvSpPr>
      <xdr:spPr>
        <a:xfrm>
          <a:off x="8515428" y="6180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133477</xdr:rowOff>
    </xdr:from>
    <xdr:to>
      <xdr:col>41</xdr:col>
      <xdr:colOff>101600</xdr:colOff>
      <xdr:row>38</xdr:row>
      <xdr:rowOff>63627</xdr:rowOff>
    </xdr:to>
    <xdr:sp macro="" textlink="">
      <xdr:nvSpPr>
        <xdr:cNvPr id="313" name="楕円 312"/>
        <xdr:cNvSpPr/>
      </xdr:nvSpPr>
      <xdr:spPr>
        <a:xfrm>
          <a:off x="78105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80154</xdr:rowOff>
    </xdr:from>
    <xdr:ext cx="469744" cy="259045"/>
    <xdr:sp macro="" textlink="">
      <xdr:nvSpPr>
        <xdr:cNvPr id="314" name="テキスト ボックス 313"/>
        <xdr:cNvSpPr txBox="1"/>
      </xdr:nvSpPr>
      <xdr:spPr>
        <a:xfrm>
          <a:off x="7626428" y="625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41874</xdr:rowOff>
    </xdr:from>
    <xdr:to>
      <xdr:col>36</xdr:col>
      <xdr:colOff>165100</xdr:colOff>
      <xdr:row>37</xdr:row>
      <xdr:rowOff>143474</xdr:rowOff>
    </xdr:to>
    <xdr:sp macro="" textlink="">
      <xdr:nvSpPr>
        <xdr:cNvPr id="315" name="楕円 314"/>
        <xdr:cNvSpPr/>
      </xdr:nvSpPr>
      <xdr:spPr>
        <a:xfrm>
          <a:off x="6921500" y="638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160001</xdr:rowOff>
    </xdr:from>
    <xdr:ext cx="469744" cy="259045"/>
    <xdr:sp macro="" textlink="">
      <xdr:nvSpPr>
        <xdr:cNvPr id="316" name="テキスト ボックス 315"/>
        <xdr:cNvSpPr txBox="1"/>
      </xdr:nvSpPr>
      <xdr:spPr>
        <a:xfrm>
          <a:off x="6737428" y="6160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0" name="テキスト ボックス 329"/>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2" name="テキスト ボックス 33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4" name="テキスト ボックス 33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6" name="テキスト ボックス 33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96815</xdr:rowOff>
    </xdr:from>
    <xdr:to>
      <xdr:col>54</xdr:col>
      <xdr:colOff>189865</xdr:colOff>
      <xdr:row>58</xdr:row>
      <xdr:rowOff>71577</xdr:rowOff>
    </xdr:to>
    <xdr:cxnSp macro="">
      <xdr:nvCxnSpPr>
        <xdr:cNvPr id="338" name="直線コネクタ 337"/>
        <xdr:cNvCxnSpPr/>
      </xdr:nvCxnSpPr>
      <xdr:spPr>
        <a:xfrm flipV="1">
          <a:off x="10475595" y="9012215"/>
          <a:ext cx="1270" cy="100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75404</xdr:rowOff>
    </xdr:from>
    <xdr:ext cx="469744" cy="259045"/>
    <xdr:sp macro="" textlink="">
      <xdr:nvSpPr>
        <xdr:cNvPr id="339" name="農林水産業費最小値テキスト"/>
        <xdr:cNvSpPr txBox="1"/>
      </xdr:nvSpPr>
      <xdr:spPr>
        <a:xfrm>
          <a:off x="10528300" y="1001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71577</xdr:rowOff>
    </xdr:from>
    <xdr:to>
      <xdr:col>55</xdr:col>
      <xdr:colOff>88900</xdr:colOff>
      <xdr:row>58</xdr:row>
      <xdr:rowOff>71577</xdr:rowOff>
    </xdr:to>
    <xdr:cxnSp macro="">
      <xdr:nvCxnSpPr>
        <xdr:cNvPr id="340" name="直線コネクタ 339"/>
        <xdr:cNvCxnSpPr/>
      </xdr:nvCxnSpPr>
      <xdr:spPr>
        <a:xfrm>
          <a:off x="10388600" y="10015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43492</xdr:rowOff>
    </xdr:from>
    <xdr:ext cx="534377" cy="259045"/>
    <xdr:sp macro="" textlink="">
      <xdr:nvSpPr>
        <xdr:cNvPr id="341" name="農林水産業費最大値テキスト"/>
        <xdr:cNvSpPr txBox="1"/>
      </xdr:nvSpPr>
      <xdr:spPr>
        <a:xfrm>
          <a:off x="10528300" y="878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96815</xdr:rowOff>
    </xdr:from>
    <xdr:to>
      <xdr:col>55</xdr:col>
      <xdr:colOff>88900</xdr:colOff>
      <xdr:row>52</xdr:row>
      <xdr:rowOff>96815</xdr:rowOff>
    </xdr:to>
    <xdr:cxnSp macro="">
      <xdr:nvCxnSpPr>
        <xdr:cNvPr id="342" name="直線コネクタ 341"/>
        <xdr:cNvCxnSpPr/>
      </xdr:nvCxnSpPr>
      <xdr:spPr>
        <a:xfrm>
          <a:off x="10388600" y="901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3546</xdr:rowOff>
    </xdr:from>
    <xdr:to>
      <xdr:col>55</xdr:col>
      <xdr:colOff>0</xdr:colOff>
      <xdr:row>58</xdr:row>
      <xdr:rowOff>4414</xdr:rowOff>
    </xdr:to>
    <xdr:cxnSp macro="">
      <xdr:nvCxnSpPr>
        <xdr:cNvPr id="343" name="直線コネクタ 342"/>
        <xdr:cNvCxnSpPr/>
      </xdr:nvCxnSpPr>
      <xdr:spPr>
        <a:xfrm>
          <a:off x="9639300" y="9947646"/>
          <a:ext cx="8382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59931</xdr:rowOff>
    </xdr:from>
    <xdr:ext cx="469744" cy="259045"/>
    <xdr:sp macro="" textlink="">
      <xdr:nvSpPr>
        <xdr:cNvPr id="344" name="農林水産業費平均値テキスト"/>
        <xdr:cNvSpPr txBox="1"/>
      </xdr:nvSpPr>
      <xdr:spPr>
        <a:xfrm>
          <a:off x="10528300" y="94896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37054</xdr:rowOff>
    </xdr:from>
    <xdr:to>
      <xdr:col>55</xdr:col>
      <xdr:colOff>50800</xdr:colOff>
      <xdr:row>56</xdr:row>
      <xdr:rowOff>138654</xdr:rowOff>
    </xdr:to>
    <xdr:sp macro="" textlink="">
      <xdr:nvSpPr>
        <xdr:cNvPr id="345" name="フローチャート: 判断 344"/>
        <xdr:cNvSpPr/>
      </xdr:nvSpPr>
      <xdr:spPr>
        <a:xfrm>
          <a:off x="10426700" y="963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142306</xdr:rowOff>
    </xdr:from>
    <xdr:to>
      <xdr:col>50</xdr:col>
      <xdr:colOff>114300</xdr:colOff>
      <xdr:row>58</xdr:row>
      <xdr:rowOff>3546</xdr:rowOff>
    </xdr:to>
    <xdr:cxnSp macro="">
      <xdr:nvCxnSpPr>
        <xdr:cNvPr id="346" name="直線コネクタ 345"/>
        <xdr:cNvCxnSpPr/>
      </xdr:nvCxnSpPr>
      <xdr:spPr>
        <a:xfrm>
          <a:off x="8750300" y="9914956"/>
          <a:ext cx="889000" cy="32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36505</xdr:rowOff>
    </xdr:from>
    <xdr:to>
      <xdr:col>50</xdr:col>
      <xdr:colOff>165100</xdr:colOff>
      <xdr:row>56</xdr:row>
      <xdr:rowOff>138105</xdr:rowOff>
    </xdr:to>
    <xdr:sp macro="" textlink="">
      <xdr:nvSpPr>
        <xdr:cNvPr id="347" name="フローチャート: 判断 346"/>
        <xdr:cNvSpPr/>
      </xdr:nvSpPr>
      <xdr:spPr>
        <a:xfrm>
          <a:off x="9588500" y="963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154632</xdr:rowOff>
    </xdr:from>
    <xdr:ext cx="469744" cy="259045"/>
    <xdr:sp macro="" textlink="">
      <xdr:nvSpPr>
        <xdr:cNvPr id="348" name="テキスト ボックス 347"/>
        <xdr:cNvSpPr txBox="1"/>
      </xdr:nvSpPr>
      <xdr:spPr>
        <a:xfrm>
          <a:off x="9404428" y="9412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114188</xdr:rowOff>
    </xdr:from>
    <xdr:to>
      <xdr:col>45</xdr:col>
      <xdr:colOff>177800</xdr:colOff>
      <xdr:row>57</xdr:row>
      <xdr:rowOff>142306</xdr:rowOff>
    </xdr:to>
    <xdr:cxnSp macro="">
      <xdr:nvCxnSpPr>
        <xdr:cNvPr id="349" name="直線コネクタ 348"/>
        <xdr:cNvCxnSpPr/>
      </xdr:nvCxnSpPr>
      <xdr:spPr>
        <a:xfrm>
          <a:off x="7861300" y="9886838"/>
          <a:ext cx="8890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166304</xdr:rowOff>
    </xdr:from>
    <xdr:to>
      <xdr:col>46</xdr:col>
      <xdr:colOff>38100</xdr:colOff>
      <xdr:row>56</xdr:row>
      <xdr:rowOff>96454</xdr:rowOff>
    </xdr:to>
    <xdr:sp macro="" textlink="">
      <xdr:nvSpPr>
        <xdr:cNvPr id="350" name="フローチャート: 判断 349"/>
        <xdr:cNvSpPr/>
      </xdr:nvSpPr>
      <xdr:spPr>
        <a:xfrm>
          <a:off x="8699500" y="9596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112981</xdr:rowOff>
    </xdr:from>
    <xdr:ext cx="469744" cy="259045"/>
    <xdr:sp macro="" textlink="">
      <xdr:nvSpPr>
        <xdr:cNvPr id="351" name="テキスト ボックス 350"/>
        <xdr:cNvSpPr txBox="1"/>
      </xdr:nvSpPr>
      <xdr:spPr>
        <a:xfrm>
          <a:off x="8515428" y="937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114188</xdr:rowOff>
    </xdr:from>
    <xdr:to>
      <xdr:col>41</xdr:col>
      <xdr:colOff>50800</xdr:colOff>
      <xdr:row>57</xdr:row>
      <xdr:rowOff>135082</xdr:rowOff>
    </xdr:to>
    <xdr:cxnSp macro="">
      <xdr:nvCxnSpPr>
        <xdr:cNvPr id="352" name="直線コネクタ 351"/>
        <xdr:cNvCxnSpPr/>
      </xdr:nvCxnSpPr>
      <xdr:spPr>
        <a:xfrm flipV="1">
          <a:off x="6972300" y="9886838"/>
          <a:ext cx="889000" cy="20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20046</xdr:rowOff>
    </xdr:from>
    <xdr:to>
      <xdr:col>41</xdr:col>
      <xdr:colOff>101600</xdr:colOff>
      <xdr:row>56</xdr:row>
      <xdr:rowOff>121646</xdr:rowOff>
    </xdr:to>
    <xdr:sp macro="" textlink="">
      <xdr:nvSpPr>
        <xdr:cNvPr id="353" name="フローチャート: 判断 352"/>
        <xdr:cNvSpPr/>
      </xdr:nvSpPr>
      <xdr:spPr>
        <a:xfrm>
          <a:off x="7810500" y="962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138173</xdr:rowOff>
    </xdr:from>
    <xdr:ext cx="469744" cy="259045"/>
    <xdr:sp macro="" textlink="">
      <xdr:nvSpPr>
        <xdr:cNvPr id="354" name="テキスト ボックス 353"/>
        <xdr:cNvSpPr txBox="1"/>
      </xdr:nvSpPr>
      <xdr:spPr>
        <a:xfrm>
          <a:off x="7626428" y="939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169642</xdr:rowOff>
    </xdr:from>
    <xdr:to>
      <xdr:col>36</xdr:col>
      <xdr:colOff>165100</xdr:colOff>
      <xdr:row>56</xdr:row>
      <xdr:rowOff>99792</xdr:rowOff>
    </xdr:to>
    <xdr:sp macro="" textlink="">
      <xdr:nvSpPr>
        <xdr:cNvPr id="355" name="フローチャート: 判断 354"/>
        <xdr:cNvSpPr/>
      </xdr:nvSpPr>
      <xdr:spPr>
        <a:xfrm>
          <a:off x="6921500" y="959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116319</xdr:rowOff>
    </xdr:from>
    <xdr:ext cx="469744" cy="259045"/>
    <xdr:sp macro="" textlink="">
      <xdr:nvSpPr>
        <xdr:cNvPr id="356" name="テキスト ボックス 355"/>
        <xdr:cNvSpPr txBox="1"/>
      </xdr:nvSpPr>
      <xdr:spPr>
        <a:xfrm>
          <a:off x="6737428" y="937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125064</xdr:rowOff>
    </xdr:from>
    <xdr:to>
      <xdr:col>55</xdr:col>
      <xdr:colOff>50800</xdr:colOff>
      <xdr:row>58</xdr:row>
      <xdr:rowOff>55214</xdr:rowOff>
    </xdr:to>
    <xdr:sp macro="" textlink="">
      <xdr:nvSpPr>
        <xdr:cNvPr id="362" name="楕円 361"/>
        <xdr:cNvSpPr/>
      </xdr:nvSpPr>
      <xdr:spPr>
        <a:xfrm>
          <a:off x="10426700" y="989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39991</xdr:rowOff>
    </xdr:from>
    <xdr:ext cx="469744" cy="259045"/>
    <xdr:sp macro="" textlink="">
      <xdr:nvSpPr>
        <xdr:cNvPr id="363" name="農林水産業費該当値テキスト"/>
        <xdr:cNvSpPr txBox="1"/>
      </xdr:nvSpPr>
      <xdr:spPr>
        <a:xfrm>
          <a:off x="10528300" y="981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124196</xdr:rowOff>
    </xdr:from>
    <xdr:to>
      <xdr:col>50</xdr:col>
      <xdr:colOff>165100</xdr:colOff>
      <xdr:row>58</xdr:row>
      <xdr:rowOff>54346</xdr:rowOff>
    </xdr:to>
    <xdr:sp macro="" textlink="">
      <xdr:nvSpPr>
        <xdr:cNvPr id="364" name="楕円 363"/>
        <xdr:cNvSpPr/>
      </xdr:nvSpPr>
      <xdr:spPr>
        <a:xfrm>
          <a:off x="9588500" y="989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45473</xdr:rowOff>
    </xdr:from>
    <xdr:ext cx="469744" cy="259045"/>
    <xdr:sp macro="" textlink="">
      <xdr:nvSpPr>
        <xdr:cNvPr id="365" name="テキスト ボックス 364"/>
        <xdr:cNvSpPr txBox="1"/>
      </xdr:nvSpPr>
      <xdr:spPr>
        <a:xfrm>
          <a:off x="9404428" y="998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91506</xdr:rowOff>
    </xdr:from>
    <xdr:to>
      <xdr:col>46</xdr:col>
      <xdr:colOff>38100</xdr:colOff>
      <xdr:row>58</xdr:row>
      <xdr:rowOff>21656</xdr:rowOff>
    </xdr:to>
    <xdr:sp macro="" textlink="">
      <xdr:nvSpPr>
        <xdr:cNvPr id="366" name="楕円 365"/>
        <xdr:cNvSpPr/>
      </xdr:nvSpPr>
      <xdr:spPr>
        <a:xfrm>
          <a:off x="8699500" y="986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12783</xdr:rowOff>
    </xdr:from>
    <xdr:ext cx="469744" cy="259045"/>
    <xdr:sp macro="" textlink="">
      <xdr:nvSpPr>
        <xdr:cNvPr id="367" name="テキスト ボックス 366"/>
        <xdr:cNvSpPr txBox="1"/>
      </xdr:nvSpPr>
      <xdr:spPr>
        <a:xfrm>
          <a:off x="8515428" y="9956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63388</xdr:rowOff>
    </xdr:from>
    <xdr:to>
      <xdr:col>41</xdr:col>
      <xdr:colOff>101600</xdr:colOff>
      <xdr:row>57</xdr:row>
      <xdr:rowOff>164988</xdr:rowOff>
    </xdr:to>
    <xdr:sp macro="" textlink="">
      <xdr:nvSpPr>
        <xdr:cNvPr id="368" name="楕円 367"/>
        <xdr:cNvSpPr/>
      </xdr:nvSpPr>
      <xdr:spPr>
        <a:xfrm>
          <a:off x="7810500" y="983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156115</xdr:rowOff>
    </xdr:from>
    <xdr:ext cx="469744" cy="259045"/>
    <xdr:sp macro="" textlink="">
      <xdr:nvSpPr>
        <xdr:cNvPr id="369" name="テキスト ボックス 368"/>
        <xdr:cNvSpPr txBox="1"/>
      </xdr:nvSpPr>
      <xdr:spPr>
        <a:xfrm>
          <a:off x="7626428" y="9928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84282</xdr:rowOff>
    </xdr:from>
    <xdr:to>
      <xdr:col>36</xdr:col>
      <xdr:colOff>165100</xdr:colOff>
      <xdr:row>58</xdr:row>
      <xdr:rowOff>14432</xdr:rowOff>
    </xdr:to>
    <xdr:sp macro="" textlink="">
      <xdr:nvSpPr>
        <xdr:cNvPr id="370" name="楕円 369"/>
        <xdr:cNvSpPr/>
      </xdr:nvSpPr>
      <xdr:spPr>
        <a:xfrm>
          <a:off x="6921500" y="9856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5559</xdr:rowOff>
    </xdr:from>
    <xdr:ext cx="469744" cy="259045"/>
    <xdr:sp macro="" textlink="">
      <xdr:nvSpPr>
        <xdr:cNvPr id="371" name="テキスト ボックス 370"/>
        <xdr:cNvSpPr txBox="1"/>
      </xdr:nvSpPr>
      <xdr:spPr>
        <a:xfrm>
          <a:off x="6737428" y="994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5" name="テキスト ボックス 38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7" name="テキスト ボックス 38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9" name="テキスト ボックス 38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1" name="テキスト ボックス 39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132476</xdr:rowOff>
    </xdr:from>
    <xdr:to>
      <xdr:col>54</xdr:col>
      <xdr:colOff>189865</xdr:colOff>
      <xdr:row>77</xdr:row>
      <xdr:rowOff>81042</xdr:rowOff>
    </xdr:to>
    <xdr:cxnSp macro="">
      <xdr:nvCxnSpPr>
        <xdr:cNvPr id="393" name="直線コネクタ 392"/>
        <xdr:cNvCxnSpPr/>
      </xdr:nvCxnSpPr>
      <xdr:spPr>
        <a:xfrm flipV="1">
          <a:off x="10475595" y="12133976"/>
          <a:ext cx="1270" cy="1148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84869</xdr:rowOff>
    </xdr:from>
    <xdr:ext cx="469744" cy="259045"/>
    <xdr:sp macro="" textlink="">
      <xdr:nvSpPr>
        <xdr:cNvPr id="394" name="商工費最小値テキスト"/>
        <xdr:cNvSpPr txBox="1"/>
      </xdr:nvSpPr>
      <xdr:spPr>
        <a:xfrm>
          <a:off x="10528300" y="1328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81042</xdr:rowOff>
    </xdr:from>
    <xdr:to>
      <xdr:col>55</xdr:col>
      <xdr:colOff>88900</xdr:colOff>
      <xdr:row>77</xdr:row>
      <xdr:rowOff>81042</xdr:rowOff>
    </xdr:to>
    <xdr:cxnSp macro="">
      <xdr:nvCxnSpPr>
        <xdr:cNvPr id="395" name="直線コネクタ 394"/>
        <xdr:cNvCxnSpPr/>
      </xdr:nvCxnSpPr>
      <xdr:spPr>
        <a:xfrm>
          <a:off x="10388600" y="13282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79153</xdr:rowOff>
    </xdr:from>
    <xdr:ext cx="534377" cy="259045"/>
    <xdr:sp macro="" textlink="">
      <xdr:nvSpPr>
        <xdr:cNvPr id="396" name="商工費最大値テキスト"/>
        <xdr:cNvSpPr txBox="1"/>
      </xdr:nvSpPr>
      <xdr:spPr>
        <a:xfrm>
          <a:off x="10528300" y="11909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30,158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132476</xdr:rowOff>
    </xdr:from>
    <xdr:to>
      <xdr:col>55</xdr:col>
      <xdr:colOff>88900</xdr:colOff>
      <xdr:row>70</xdr:row>
      <xdr:rowOff>132476</xdr:rowOff>
    </xdr:to>
    <xdr:cxnSp macro="">
      <xdr:nvCxnSpPr>
        <xdr:cNvPr id="397" name="直線コネクタ 396"/>
        <xdr:cNvCxnSpPr/>
      </xdr:nvCxnSpPr>
      <xdr:spPr>
        <a:xfrm>
          <a:off x="10388600" y="12133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132979</xdr:rowOff>
    </xdr:from>
    <xdr:to>
      <xdr:col>55</xdr:col>
      <xdr:colOff>0</xdr:colOff>
      <xdr:row>77</xdr:row>
      <xdr:rowOff>10953</xdr:rowOff>
    </xdr:to>
    <xdr:cxnSp macro="">
      <xdr:nvCxnSpPr>
        <xdr:cNvPr id="398" name="直線コネクタ 397"/>
        <xdr:cNvCxnSpPr/>
      </xdr:nvCxnSpPr>
      <xdr:spPr>
        <a:xfrm flipV="1">
          <a:off x="9639300" y="13163179"/>
          <a:ext cx="838200" cy="49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158411</xdr:rowOff>
    </xdr:from>
    <xdr:ext cx="534377" cy="259045"/>
    <xdr:sp macro="" textlink="">
      <xdr:nvSpPr>
        <xdr:cNvPr id="399" name="商工費平均値テキスト"/>
        <xdr:cNvSpPr txBox="1"/>
      </xdr:nvSpPr>
      <xdr:spPr>
        <a:xfrm>
          <a:off x="10528300" y="12674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135534</xdr:rowOff>
    </xdr:from>
    <xdr:to>
      <xdr:col>55</xdr:col>
      <xdr:colOff>50800</xdr:colOff>
      <xdr:row>75</xdr:row>
      <xdr:rowOff>65684</xdr:rowOff>
    </xdr:to>
    <xdr:sp macro="" textlink="">
      <xdr:nvSpPr>
        <xdr:cNvPr id="400" name="フローチャート: 判断 399"/>
        <xdr:cNvSpPr/>
      </xdr:nvSpPr>
      <xdr:spPr>
        <a:xfrm>
          <a:off x="10426700" y="12822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10953</xdr:rowOff>
    </xdr:from>
    <xdr:to>
      <xdr:col>50</xdr:col>
      <xdr:colOff>114300</xdr:colOff>
      <xdr:row>77</xdr:row>
      <xdr:rowOff>15342</xdr:rowOff>
    </xdr:to>
    <xdr:cxnSp macro="">
      <xdr:nvCxnSpPr>
        <xdr:cNvPr id="401" name="直線コネクタ 400"/>
        <xdr:cNvCxnSpPr/>
      </xdr:nvCxnSpPr>
      <xdr:spPr>
        <a:xfrm flipV="1">
          <a:off x="8750300" y="13212603"/>
          <a:ext cx="889000" cy="4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167218</xdr:rowOff>
    </xdr:from>
    <xdr:to>
      <xdr:col>50</xdr:col>
      <xdr:colOff>165100</xdr:colOff>
      <xdr:row>75</xdr:row>
      <xdr:rowOff>97368</xdr:rowOff>
    </xdr:to>
    <xdr:sp macro="" textlink="">
      <xdr:nvSpPr>
        <xdr:cNvPr id="402" name="フローチャート: 判断 401"/>
        <xdr:cNvSpPr/>
      </xdr:nvSpPr>
      <xdr:spPr>
        <a:xfrm>
          <a:off x="9588500" y="1285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113895</xdr:rowOff>
    </xdr:from>
    <xdr:ext cx="534377" cy="259045"/>
    <xdr:sp macro="" textlink="">
      <xdr:nvSpPr>
        <xdr:cNvPr id="403" name="テキスト ボックス 402"/>
        <xdr:cNvSpPr txBox="1"/>
      </xdr:nvSpPr>
      <xdr:spPr>
        <a:xfrm>
          <a:off x="9372111" y="12629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7889</xdr:rowOff>
    </xdr:from>
    <xdr:to>
      <xdr:col>45</xdr:col>
      <xdr:colOff>177800</xdr:colOff>
      <xdr:row>77</xdr:row>
      <xdr:rowOff>15342</xdr:rowOff>
    </xdr:to>
    <xdr:cxnSp macro="">
      <xdr:nvCxnSpPr>
        <xdr:cNvPr id="404" name="直線コネクタ 403"/>
        <xdr:cNvCxnSpPr/>
      </xdr:nvCxnSpPr>
      <xdr:spPr>
        <a:xfrm>
          <a:off x="7861300" y="13209539"/>
          <a:ext cx="889000" cy="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706</xdr:rowOff>
    </xdr:from>
    <xdr:to>
      <xdr:col>46</xdr:col>
      <xdr:colOff>38100</xdr:colOff>
      <xdr:row>75</xdr:row>
      <xdr:rowOff>102306</xdr:rowOff>
    </xdr:to>
    <xdr:sp macro="" textlink="">
      <xdr:nvSpPr>
        <xdr:cNvPr id="405" name="フローチャート: 判断 404"/>
        <xdr:cNvSpPr/>
      </xdr:nvSpPr>
      <xdr:spPr>
        <a:xfrm>
          <a:off x="8699500" y="1285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118833</xdr:rowOff>
    </xdr:from>
    <xdr:ext cx="534377" cy="259045"/>
    <xdr:sp macro="" textlink="">
      <xdr:nvSpPr>
        <xdr:cNvPr id="406" name="テキスト ボックス 405"/>
        <xdr:cNvSpPr txBox="1"/>
      </xdr:nvSpPr>
      <xdr:spPr>
        <a:xfrm>
          <a:off x="8483111" y="1263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165760</xdr:rowOff>
    </xdr:from>
    <xdr:to>
      <xdr:col>41</xdr:col>
      <xdr:colOff>50800</xdr:colOff>
      <xdr:row>77</xdr:row>
      <xdr:rowOff>7889</xdr:rowOff>
    </xdr:to>
    <xdr:cxnSp macro="">
      <xdr:nvCxnSpPr>
        <xdr:cNvPr id="407" name="直線コネクタ 406"/>
        <xdr:cNvCxnSpPr/>
      </xdr:nvCxnSpPr>
      <xdr:spPr>
        <a:xfrm>
          <a:off x="6972300" y="13195960"/>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147879</xdr:rowOff>
    </xdr:from>
    <xdr:to>
      <xdr:col>41</xdr:col>
      <xdr:colOff>101600</xdr:colOff>
      <xdr:row>75</xdr:row>
      <xdr:rowOff>78029</xdr:rowOff>
    </xdr:to>
    <xdr:sp macro="" textlink="">
      <xdr:nvSpPr>
        <xdr:cNvPr id="408" name="フローチャート: 判断 407"/>
        <xdr:cNvSpPr/>
      </xdr:nvSpPr>
      <xdr:spPr>
        <a:xfrm>
          <a:off x="7810500" y="128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94556</xdr:rowOff>
    </xdr:from>
    <xdr:ext cx="534377" cy="259045"/>
    <xdr:sp macro="" textlink="">
      <xdr:nvSpPr>
        <xdr:cNvPr id="409" name="テキスト ボックス 408"/>
        <xdr:cNvSpPr txBox="1"/>
      </xdr:nvSpPr>
      <xdr:spPr>
        <a:xfrm>
          <a:off x="7594111" y="12610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23109</xdr:rowOff>
    </xdr:from>
    <xdr:to>
      <xdr:col>36</xdr:col>
      <xdr:colOff>165100</xdr:colOff>
      <xdr:row>74</xdr:row>
      <xdr:rowOff>124709</xdr:rowOff>
    </xdr:to>
    <xdr:sp macro="" textlink="">
      <xdr:nvSpPr>
        <xdr:cNvPr id="410" name="フローチャート: 判断 409"/>
        <xdr:cNvSpPr/>
      </xdr:nvSpPr>
      <xdr:spPr>
        <a:xfrm>
          <a:off x="6921500" y="12710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141236</xdr:rowOff>
    </xdr:from>
    <xdr:ext cx="534377" cy="259045"/>
    <xdr:sp macro="" textlink="">
      <xdr:nvSpPr>
        <xdr:cNvPr id="411" name="テキスト ボックス 410"/>
        <xdr:cNvSpPr txBox="1"/>
      </xdr:nvSpPr>
      <xdr:spPr>
        <a:xfrm>
          <a:off x="6705111" y="12485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82179</xdr:rowOff>
    </xdr:from>
    <xdr:to>
      <xdr:col>55</xdr:col>
      <xdr:colOff>50800</xdr:colOff>
      <xdr:row>77</xdr:row>
      <xdr:rowOff>12329</xdr:rowOff>
    </xdr:to>
    <xdr:sp macro="" textlink="">
      <xdr:nvSpPr>
        <xdr:cNvPr id="417" name="楕円 416"/>
        <xdr:cNvSpPr/>
      </xdr:nvSpPr>
      <xdr:spPr>
        <a:xfrm>
          <a:off x="10426700" y="13112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168556</xdr:rowOff>
    </xdr:from>
    <xdr:ext cx="469744" cy="259045"/>
    <xdr:sp macro="" textlink="">
      <xdr:nvSpPr>
        <xdr:cNvPr id="418" name="商工費該当値テキスト"/>
        <xdr:cNvSpPr txBox="1"/>
      </xdr:nvSpPr>
      <xdr:spPr>
        <a:xfrm>
          <a:off x="10528300" y="1302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131603</xdr:rowOff>
    </xdr:from>
    <xdr:to>
      <xdr:col>50</xdr:col>
      <xdr:colOff>165100</xdr:colOff>
      <xdr:row>77</xdr:row>
      <xdr:rowOff>61753</xdr:rowOff>
    </xdr:to>
    <xdr:sp macro="" textlink="">
      <xdr:nvSpPr>
        <xdr:cNvPr id="419" name="楕円 418"/>
        <xdr:cNvSpPr/>
      </xdr:nvSpPr>
      <xdr:spPr>
        <a:xfrm>
          <a:off x="9588500" y="1316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52880</xdr:rowOff>
    </xdr:from>
    <xdr:ext cx="469744" cy="259045"/>
    <xdr:sp macro="" textlink="">
      <xdr:nvSpPr>
        <xdr:cNvPr id="420" name="テキスト ボックス 419"/>
        <xdr:cNvSpPr txBox="1"/>
      </xdr:nvSpPr>
      <xdr:spPr>
        <a:xfrm>
          <a:off x="9404428" y="132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135992</xdr:rowOff>
    </xdr:from>
    <xdr:to>
      <xdr:col>46</xdr:col>
      <xdr:colOff>38100</xdr:colOff>
      <xdr:row>77</xdr:row>
      <xdr:rowOff>66142</xdr:rowOff>
    </xdr:to>
    <xdr:sp macro="" textlink="">
      <xdr:nvSpPr>
        <xdr:cNvPr id="421" name="楕円 420"/>
        <xdr:cNvSpPr/>
      </xdr:nvSpPr>
      <xdr:spPr>
        <a:xfrm>
          <a:off x="8699500" y="1316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57269</xdr:rowOff>
    </xdr:from>
    <xdr:ext cx="469744" cy="259045"/>
    <xdr:sp macro="" textlink="">
      <xdr:nvSpPr>
        <xdr:cNvPr id="422" name="テキスト ボックス 421"/>
        <xdr:cNvSpPr txBox="1"/>
      </xdr:nvSpPr>
      <xdr:spPr>
        <a:xfrm>
          <a:off x="8515428" y="132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128539</xdr:rowOff>
    </xdr:from>
    <xdr:to>
      <xdr:col>41</xdr:col>
      <xdr:colOff>101600</xdr:colOff>
      <xdr:row>77</xdr:row>
      <xdr:rowOff>58689</xdr:rowOff>
    </xdr:to>
    <xdr:sp macro="" textlink="">
      <xdr:nvSpPr>
        <xdr:cNvPr id="423" name="楕円 422"/>
        <xdr:cNvSpPr/>
      </xdr:nvSpPr>
      <xdr:spPr>
        <a:xfrm>
          <a:off x="7810500" y="1315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49816</xdr:rowOff>
    </xdr:from>
    <xdr:ext cx="469744" cy="259045"/>
    <xdr:sp macro="" textlink="">
      <xdr:nvSpPr>
        <xdr:cNvPr id="424" name="テキスト ボックス 423"/>
        <xdr:cNvSpPr txBox="1"/>
      </xdr:nvSpPr>
      <xdr:spPr>
        <a:xfrm>
          <a:off x="7626428" y="132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114960</xdr:rowOff>
    </xdr:from>
    <xdr:to>
      <xdr:col>36</xdr:col>
      <xdr:colOff>165100</xdr:colOff>
      <xdr:row>77</xdr:row>
      <xdr:rowOff>45110</xdr:rowOff>
    </xdr:to>
    <xdr:sp macro="" textlink="">
      <xdr:nvSpPr>
        <xdr:cNvPr id="425" name="楕円 424"/>
        <xdr:cNvSpPr/>
      </xdr:nvSpPr>
      <xdr:spPr>
        <a:xfrm>
          <a:off x="6921500" y="1314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36237</xdr:rowOff>
    </xdr:from>
    <xdr:ext cx="469744" cy="259045"/>
    <xdr:sp macro="" textlink="">
      <xdr:nvSpPr>
        <xdr:cNvPr id="426" name="テキスト ボックス 425"/>
        <xdr:cNvSpPr txBox="1"/>
      </xdr:nvSpPr>
      <xdr:spPr>
        <a:xfrm>
          <a:off x="6737428" y="1323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7" name="テキスト ボックス 436"/>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9" name="テキスト ボックス 438"/>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7" name="テキスト ボックス 44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9" name="テキスト ボックス 448"/>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1" name="テキスト ボックス 450"/>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29547</xdr:rowOff>
    </xdr:from>
    <xdr:to>
      <xdr:col>54</xdr:col>
      <xdr:colOff>189865</xdr:colOff>
      <xdr:row>98</xdr:row>
      <xdr:rowOff>89636</xdr:rowOff>
    </xdr:to>
    <xdr:cxnSp macro="">
      <xdr:nvCxnSpPr>
        <xdr:cNvPr id="453" name="直線コネクタ 452"/>
        <xdr:cNvCxnSpPr/>
      </xdr:nvCxnSpPr>
      <xdr:spPr>
        <a:xfrm flipV="1">
          <a:off x="10475595" y="15631497"/>
          <a:ext cx="1270" cy="1260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93463</xdr:rowOff>
    </xdr:from>
    <xdr:ext cx="534377" cy="259045"/>
    <xdr:sp macro="" textlink="">
      <xdr:nvSpPr>
        <xdr:cNvPr id="454" name="土木費最小値テキスト"/>
        <xdr:cNvSpPr txBox="1"/>
      </xdr:nvSpPr>
      <xdr:spPr>
        <a:xfrm>
          <a:off x="10528300" y="16895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89636</xdr:rowOff>
    </xdr:from>
    <xdr:to>
      <xdr:col>55</xdr:col>
      <xdr:colOff>88900</xdr:colOff>
      <xdr:row>98</xdr:row>
      <xdr:rowOff>89636</xdr:rowOff>
    </xdr:to>
    <xdr:cxnSp macro="">
      <xdr:nvCxnSpPr>
        <xdr:cNvPr id="455" name="直線コネクタ 454"/>
        <xdr:cNvCxnSpPr/>
      </xdr:nvCxnSpPr>
      <xdr:spPr>
        <a:xfrm>
          <a:off x="10388600" y="16891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147674</xdr:rowOff>
    </xdr:from>
    <xdr:ext cx="534377" cy="259045"/>
    <xdr:sp macro="" textlink="">
      <xdr:nvSpPr>
        <xdr:cNvPr id="456" name="土木費最大値テキスト"/>
        <xdr:cNvSpPr txBox="1"/>
      </xdr:nvSpPr>
      <xdr:spPr>
        <a:xfrm>
          <a:off x="10528300" y="15406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29547</xdr:rowOff>
    </xdr:from>
    <xdr:to>
      <xdr:col>55</xdr:col>
      <xdr:colOff>88900</xdr:colOff>
      <xdr:row>91</xdr:row>
      <xdr:rowOff>29547</xdr:rowOff>
    </xdr:to>
    <xdr:cxnSp macro="">
      <xdr:nvCxnSpPr>
        <xdr:cNvPr id="457" name="直線コネクタ 456"/>
        <xdr:cNvCxnSpPr/>
      </xdr:nvCxnSpPr>
      <xdr:spPr>
        <a:xfrm>
          <a:off x="10388600" y="156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15602</xdr:rowOff>
    </xdr:from>
    <xdr:to>
      <xdr:col>55</xdr:col>
      <xdr:colOff>0</xdr:colOff>
      <xdr:row>93</xdr:row>
      <xdr:rowOff>580</xdr:rowOff>
    </xdr:to>
    <xdr:cxnSp macro="">
      <xdr:nvCxnSpPr>
        <xdr:cNvPr id="458" name="直線コネクタ 457"/>
        <xdr:cNvCxnSpPr/>
      </xdr:nvCxnSpPr>
      <xdr:spPr>
        <a:xfrm flipV="1">
          <a:off x="9639300" y="15789002"/>
          <a:ext cx="838200" cy="15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70821</xdr:rowOff>
    </xdr:from>
    <xdr:ext cx="534377" cy="259045"/>
    <xdr:sp macro="" textlink="">
      <xdr:nvSpPr>
        <xdr:cNvPr id="459" name="土木費平均値テキスト"/>
        <xdr:cNvSpPr txBox="1"/>
      </xdr:nvSpPr>
      <xdr:spPr>
        <a:xfrm>
          <a:off x="10528300" y="16187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92394</xdr:rowOff>
    </xdr:from>
    <xdr:to>
      <xdr:col>55</xdr:col>
      <xdr:colOff>50800</xdr:colOff>
      <xdr:row>95</xdr:row>
      <xdr:rowOff>22544</xdr:rowOff>
    </xdr:to>
    <xdr:sp macro="" textlink="">
      <xdr:nvSpPr>
        <xdr:cNvPr id="460" name="フローチャート: 判断 459"/>
        <xdr:cNvSpPr/>
      </xdr:nvSpPr>
      <xdr:spPr>
        <a:xfrm>
          <a:off x="10426700" y="162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580</xdr:rowOff>
    </xdr:from>
    <xdr:to>
      <xdr:col>50</xdr:col>
      <xdr:colOff>114300</xdr:colOff>
      <xdr:row>93</xdr:row>
      <xdr:rowOff>54270</xdr:rowOff>
    </xdr:to>
    <xdr:cxnSp macro="">
      <xdr:nvCxnSpPr>
        <xdr:cNvPr id="461" name="直線コネクタ 460"/>
        <xdr:cNvCxnSpPr/>
      </xdr:nvCxnSpPr>
      <xdr:spPr>
        <a:xfrm flipV="1">
          <a:off x="8750300" y="15945430"/>
          <a:ext cx="889000" cy="5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119337</xdr:rowOff>
    </xdr:from>
    <xdr:to>
      <xdr:col>50</xdr:col>
      <xdr:colOff>165100</xdr:colOff>
      <xdr:row>95</xdr:row>
      <xdr:rowOff>49487</xdr:rowOff>
    </xdr:to>
    <xdr:sp macro="" textlink="">
      <xdr:nvSpPr>
        <xdr:cNvPr id="462" name="フローチャート: 判断 461"/>
        <xdr:cNvSpPr/>
      </xdr:nvSpPr>
      <xdr:spPr>
        <a:xfrm>
          <a:off x="9588500" y="1623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40614</xdr:rowOff>
    </xdr:from>
    <xdr:ext cx="534377" cy="259045"/>
    <xdr:sp macro="" textlink="">
      <xdr:nvSpPr>
        <xdr:cNvPr id="463" name="テキスト ボックス 462"/>
        <xdr:cNvSpPr txBox="1"/>
      </xdr:nvSpPr>
      <xdr:spPr>
        <a:xfrm>
          <a:off x="9372111" y="16328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54270</xdr:rowOff>
    </xdr:from>
    <xdr:to>
      <xdr:col>45</xdr:col>
      <xdr:colOff>177800</xdr:colOff>
      <xdr:row>94</xdr:row>
      <xdr:rowOff>110308</xdr:rowOff>
    </xdr:to>
    <xdr:cxnSp macro="">
      <xdr:nvCxnSpPr>
        <xdr:cNvPr id="464" name="直線コネクタ 463"/>
        <xdr:cNvCxnSpPr/>
      </xdr:nvCxnSpPr>
      <xdr:spPr>
        <a:xfrm flipV="1">
          <a:off x="7861300" y="15999120"/>
          <a:ext cx="889000" cy="227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77045</xdr:rowOff>
    </xdr:from>
    <xdr:to>
      <xdr:col>46</xdr:col>
      <xdr:colOff>38100</xdr:colOff>
      <xdr:row>95</xdr:row>
      <xdr:rowOff>7195</xdr:rowOff>
    </xdr:to>
    <xdr:sp macro="" textlink="">
      <xdr:nvSpPr>
        <xdr:cNvPr id="465" name="フローチャート: 判断 464"/>
        <xdr:cNvSpPr/>
      </xdr:nvSpPr>
      <xdr:spPr>
        <a:xfrm>
          <a:off x="8699500" y="1619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169772</xdr:rowOff>
    </xdr:from>
    <xdr:ext cx="534377" cy="259045"/>
    <xdr:sp macro="" textlink="">
      <xdr:nvSpPr>
        <xdr:cNvPr id="466" name="テキスト ボックス 465"/>
        <xdr:cNvSpPr txBox="1"/>
      </xdr:nvSpPr>
      <xdr:spPr>
        <a:xfrm>
          <a:off x="8483111" y="16286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110308</xdr:rowOff>
    </xdr:from>
    <xdr:to>
      <xdr:col>41</xdr:col>
      <xdr:colOff>50800</xdr:colOff>
      <xdr:row>94</xdr:row>
      <xdr:rowOff>167491</xdr:rowOff>
    </xdr:to>
    <xdr:cxnSp macro="">
      <xdr:nvCxnSpPr>
        <xdr:cNvPr id="467" name="直線コネクタ 466"/>
        <xdr:cNvCxnSpPr/>
      </xdr:nvCxnSpPr>
      <xdr:spPr>
        <a:xfrm flipV="1">
          <a:off x="6972300" y="16226608"/>
          <a:ext cx="889000" cy="57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70613</xdr:rowOff>
    </xdr:from>
    <xdr:to>
      <xdr:col>41</xdr:col>
      <xdr:colOff>101600</xdr:colOff>
      <xdr:row>95</xdr:row>
      <xdr:rowOff>763</xdr:rowOff>
    </xdr:to>
    <xdr:sp macro="" textlink="">
      <xdr:nvSpPr>
        <xdr:cNvPr id="468" name="フローチャート: 判断 467"/>
        <xdr:cNvSpPr/>
      </xdr:nvSpPr>
      <xdr:spPr>
        <a:xfrm>
          <a:off x="7810500" y="1618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163340</xdr:rowOff>
    </xdr:from>
    <xdr:ext cx="534377" cy="259045"/>
    <xdr:sp macro="" textlink="">
      <xdr:nvSpPr>
        <xdr:cNvPr id="469" name="テキスト ボックス 468"/>
        <xdr:cNvSpPr txBox="1"/>
      </xdr:nvSpPr>
      <xdr:spPr>
        <a:xfrm>
          <a:off x="7594111" y="16279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73388</xdr:rowOff>
    </xdr:from>
    <xdr:to>
      <xdr:col>36</xdr:col>
      <xdr:colOff>165100</xdr:colOff>
      <xdr:row>95</xdr:row>
      <xdr:rowOff>3538</xdr:rowOff>
    </xdr:to>
    <xdr:sp macro="" textlink="">
      <xdr:nvSpPr>
        <xdr:cNvPr id="470" name="フローチャート: 判断 469"/>
        <xdr:cNvSpPr/>
      </xdr:nvSpPr>
      <xdr:spPr>
        <a:xfrm>
          <a:off x="6921500" y="161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20065</xdr:rowOff>
    </xdr:from>
    <xdr:ext cx="534377" cy="259045"/>
    <xdr:sp macro="" textlink="">
      <xdr:nvSpPr>
        <xdr:cNvPr id="471" name="テキスト ボックス 470"/>
        <xdr:cNvSpPr txBox="1"/>
      </xdr:nvSpPr>
      <xdr:spPr>
        <a:xfrm>
          <a:off x="6705111" y="15964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136252</xdr:rowOff>
    </xdr:from>
    <xdr:to>
      <xdr:col>55</xdr:col>
      <xdr:colOff>50800</xdr:colOff>
      <xdr:row>92</xdr:row>
      <xdr:rowOff>66402</xdr:rowOff>
    </xdr:to>
    <xdr:sp macro="" textlink="">
      <xdr:nvSpPr>
        <xdr:cNvPr id="477" name="楕円 476"/>
        <xdr:cNvSpPr/>
      </xdr:nvSpPr>
      <xdr:spPr>
        <a:xfrm>
          <a:off x="10426700" y="1573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159129</xdr:rowOff>
    </xdr:from>
    <xdr:ext cx="534377" cy="259045"/>
    <xdr:sp macro="" textlink="">
      <xdr:nvSpPr>
        <xdr:cNvPr id="478" name="土木費該当値テキスト"/>
        <xdr:cNvSpPr txBox="1"/>
      </xdr:nvSpPr>
      <xdr:spPr>
        <a:xfrm>
          <a:off x="10528300" y="1558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121230</xdr:rowOff>
    </xdr:from>
    <xdr:to>
      <xdr:col>50</xdr:col>
      <xdr:colOff>165100</xdr:colOff>
      <xdr:row>93</xdr:row>
      <xdr:rowOff>51380</xdr:rowOff>
    </xdr:to>
    <xdr:sp macro="" textlink="">
      <xdr:nvSpPr>
        <xdr:cNvPr id="479" name="楕円 478"/>
        <xdr:cNvSpPr/>
      </xdr:nvSpPr>
      <xdr:spPr>
        <a:xfrm>
          <a:off x="9588500" y="15894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67907</xdr:rowOff>
    </xdr:from>
    <xdr:ext cx="534377" cy="259045"/>
    <xdr:sp macro="" textlink="">
      <xdr:nvSpPr>
        <xdr:cNvPr id="480" name="テキスト ボックス 479"/>
        <xdr:cNvSpPr txBox="1"/>
      </xdr:nvSpPr>
      <xdr:spPr>
        <a:xfrm>
          <a:off x="9372111" y="1566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3470</xdr:rowOff>
    </xdr:from>
    <xdr:to>
      <xdr:col>46</xdr:col>
      <xdr:colOff>38100</xdr:colOff>
      <xdr:row>93</xdr:row>
      <xdr:rowOff>105070</xdr:rowOff>
    </xdr:to>
    <xdr:sp macro="" textlink="">
      <xdr:nvSpPr>
        <xdr:cNvPr id="481" name="楕円 480"/>
        <xdr:cNvSpPr/>
      </xdr:nvSpPr>
      <xdr:spPr>
        <a:xfrm>
          <a:off x="8699500" y="1594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121597</xdr:rowOff>
    </xdr:from>
    <xdr:ext cx="534377" cy="259045"/>
    <xdr:sp macro="" textlink="">
      <xdr:nvSpPr>
        <xdr:cNvPr id="482" name="テキスト ボックス 481"/>
        <xdr:cNvSpPr txBox="1"/>
      </xdr:nvSpPr>
      <xdr:spPr>
        <a:xfrm>
          <a:off x="8483111" y="1572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59508</xdr:rowOff>
    </xdr:from>
    <xdr:to>
      <xdr:col>41</xdr:col>
      <xdr:colOff>101600</xdr:colOff>
      <xdr:row>94</xdr:row>
      <xdr:rowOff>161108</xdr:rowOff>
    </xdr:to>
    <xdr:sp macro="" textlink="">
      <xdr:nvSpPr>
        <xdr:cNvPr id="483" name="楕円 482"/>
        <xdr:cNvSpPr/>
      </xdr:nvSpPr>
      <xdr:spPr>
        <a:xfrm>
          <a:off x="7810500" y="1617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6185</xdr:rowOff>
    </xdr:from>
    <xdr:ext cx="534377" cy="259045"/>
    <xdr:sp macro="" textlink="">
      <xdr:nvSpPr>
        <xdr:cNvPr id="484" name="テキスト ボックス 483"/>
        <xdr:cNvSpPr txBox="1"/>
      </xdr:nvSpPr>
      <xdr:spPr>
        <a:xfrm>
          <a:off x="7594111" y="15951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116691</xdr:rowOff>
    </xdr:from>
    <xdr:to>
      <xdr:col>36</xdr:col>
      <xdr:colOff>165100</xdr:colOff>
      <xdr:row>95</xdr:row>
      <xdr:rowOff>46841</xdr:rowOff>
    </xdr:to>
    <xdr:sp macro="" textlink="">
      <xdr:nvSpPr>
        <xdr:cNvPr id="485" name="楕円 484"/>
        <xdr:cNvSpPr/>
      </xdr:nvSpPr>
      <xdr:spPr>
        <a:xfrm>
          <a:off x="6921500" y="1623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37968</xdr:rowOff>
    </xdr:from>
    <xdr:ext cx="534377" cy="259045"/>
    <xdr:sp macro="" textlink="">
      <xdr:nvSpPr>
        <xdr:cNvPr id="486" name="テキスト ボックス 485"/>
        <xdr:cNvSpPr txBox="1"/>
      </xdr:nvSpPr>
      <xdr:spPr>
        <a:xfrm>
          <a:off x="6705111" y="1632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7" name="テキスト ボックス 496"/>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498" name="直線コネクタ 497"/>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168927</xdr:rowOff>
    </xdr:from>
    <xdr:ext cx="467179" cy="259045"/>
    <xdr:sp macro="" textlink="">
      <xdr:nvSpPr>
        <xdr:cNvPr id="499" name="テキスト ボックス 498"/>
        <xdr:cNvSpPr txBox="1"/>
      </xdr:nvSpPr>
      <xdr:spPr>
        <a:xfrm>
          <a:off x="11978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0" name="直線コネクタ 499"/>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1" name="テキスト ボックス 500"/>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2" name="直線コネクタ 501"/>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3" name="テキスト ボックス 502"/>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06" name="直線コネクタ 505"/>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07" name="テキスト ボックス 506"/>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8" name="直線コネクタ 507"/>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09" name="テキスト ボックス 508"/>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0" name="直線コネクタ 509"/>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28</xdr:row>
      <xdr:rowOff>168927</xdr:rowOff>
    </xdr:from>
    <xdr:ext cx="531299" cy="259045"/>
    <xdr:sp macro="" textlink="">
      <xdr:nvSpPr>
        <xdr:cNvPr id="511" name="テキスト ボックス 510"/>
        <xdr:cNvSpPr txBox="1"/>
      </xdr:nvSpPr>
      <xdr:spPr>
        <a:xfrm>
          <a:off x="11914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104934</xdr:rowOff>
    </xdr:from>
    <xdr:to>
      <xdr:col>85</xdr:col>
      <xdr:colOff>126364</xdr:colOff>
      <xdr:row>38</xdr:row>
      <xdr:rowOff>156845</xdr:rowOff>
    </xdr:to>
    <xdr:cxnSp macro="">
      <xdr:nvCxnSpPr>
        <xdr:cNvPr id="515" name="直線コネクタ 514"/>
        <xdr:cNvCxnSpPr/>
      </xdr:nvCxnSpPr>
      <xdr:spPr>
        <a:xfrm flipV="1">
          <a:off x="16317595" y="5248434"/>
          <a:ext cx="1269" cy="1423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160672</xdr:rowOff>
    </xdr:from>
    <xdr:ext cx="534377" cy="259045"/>
    <xdr:sp macro="" textlink="">
      <xdr:nvSpPr>
        <xdr:cNvPr id="516" name="消防費最小値テキスト"/>
        <xdr:cNvSpPr txBox="1"/>
      </xdr:nvSpPr>
      <xdr:spPr>
        <a:xfrm>
          <a:off x="16370300" y="66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156845</xdr:rowOff>
    </xdr:from>
    <xdr:to>
      <xdr:col>86</xdr:col>
      <xdr:colOff>25400</xdr:colOff>
      <xdr:row>38</xdr:row>
      <xdr:rowOff>156845</xdr:rowOff>
    </xdr:to>
    <xdr:cxnSp macro="">
      <xdr:nvCxnSpPr>
        <xdr:cNvPr id="517" name="直線コネクタ 516"/>
        <xdr:cNvCxnSpPr/>
      </xdr:nvCxnSpPr>
      <xdr:spPr>
        <a:xfrm>
          <a:off x="16230600" y="6671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51611</xdr:rowOff>
    </xdr:from>
    <xdr:ext cx="534377" cy="259045"/>
    <xdr:sp macro="" textlink="">
      <xdr:nvSpPr>
        <xdr:cNvPr id="518" name="消防費最大値テキスト"/>
        <xdr:cNvSpPr txBox="1"/>
      </xdr:nvSpPr>
      <xdr:spPr>
        <a:xfrm>
          <a:off x="16370300" y="50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104934</xdr:rowOff>
    </xdr:from>
    <xdr:to>
      <xdr:col>86</xdr:col>
      <xdr:colOff>25400</xdr:colOff>
      <xdr:row>30</xdr:row>
      <xdr:rowOff>104934</xdr:rowOff>
    </xdr:to>
    <xdr:cxnSp macro="">
      <xdr:nvCxnSpPr>
        <xdr:cNvPr id="519" name="直線コネクタ 518"/>
        <xdr:cNvCxnSpPr/>
      </xdr:nvCxnSpPr>
      <xdr:spPr>
        <a:xfrm>
          <a:off x="16230600" y="524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444</xdr:rowOff>
    </xdr:from>
    <xdr:to>
      <xdr:col>85</xdr:col>
      <xdr:colOff>127000</xdr:colOff>
      <xdr:row>38</xdr:row>
      <xdr:rowOff>91313</xdr:rowOff>
    </xdr:to>
    <xdr:cxnSp macro="">
      <xdr:nvCxnSpPr>
        <xdr:cNvPr id="520" name="直線コネクタ 519"/>
        <xdr:cNvCxnSpPr/>
      </xdr:nvCxnSpPr>
      <xdr:spPr>
        <a:xfrm flipV="1">
          <a:off x="15481300" y="6515544"/>
          <a:ext cx="838200" cy="90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167403</xdr:rowOff>
    </xdr:from>
    <xdr:ext cx="534377" cy="259045"/>
    <xdr:sp macro="" textlink="">
      <xdr:nvSpPr>
        <xdr:cNvPr id="521" name="消防費平均値テキスト"/>
        <xdr:cNvSpPr txBox="1"/>
      </xdr:nvSpPr>
      <xdr:spPr>
        <a:xfrm>
          <a:off x="16370300" y="5996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144526</xdr:rowOff>
    </xdr:from>
    <xdr:to>
      <xdr:col>85</xdr:col>
      <xdr:colOff>177800</xdr:colOff>
      <xdr:row>36</xdr:row>
      <xdr:rowOff>74676</xdr:rowOff>
    </xdr:to>
    <xdr:sp macro="" textlink="">
      <xdr:nvSpPr>
        <xdr:cNvPr id="522" name="フローチャート: 判断 521"/>
        <xdr:cNvSpPr/>
      </xdr:nvSpPr>
      <xdr:spPr>
        <a:xfrm>
          <a:off x="16268700" y="6145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91313</xdr:rowOff>
    </xdr:from>
    <xdr:to>
      <xdr:col>81</xdr:col>
      <xdr:colOff>50800</xdr:colOff>
      <xdr:row>38</xdr:row>
      <xdr:rowOff>94552</xdr:rowOff>
    </xdr:to>
    <xdr:cxnSp macro="">
      <xdr:nvCxnSpPr>
        <xdr:cNvPr id="523" name="直線コネクタ 522"/>
        <xdr:cNvCxnSpPr/>
      </xdr:nvCxnSpPr>
      <xdr:spPr>
        <a:xfrm flipV="1">
          <a:off x="14592300" y="6606413"/>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17463</xdr:rowOff>
    </xdr:from>
    <xdr:to>
      <xdr:col>81</xdr:col>
      <xdr:colOff>101600</xdr:colOff>
      <xdr:row>36</xdr:row>
      <xdr:rowOff>119063</xdr:rowOff>
    </xdr:to>
    <xdr:sp macro="" textlink="">
      <xdr:nvSpPr>
        <xdr:cNvPr id="524" name="フローチャート: 判断 523"/>
        <xdr:cNvSpPr/>
      </xdr:nvSpPr>
      <xdr:spPr>
        <a:xfrm>
          <a:off x="15430500" y="61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135590</xdr:rowOff>
    </xdr:from>
    <xdr:ext cx="534377" cy="259045"/>
    <xdr:sp macro="" textlink="">
      <xdr:nvSpPr>
        <xdr:cNvPr id="525" name="テキスト ボックス 524"/>
        <xdr:cNvSpPr txBox="1"/>
      </xdr:nvSpPr>
      <xdr:spPr>
        <a:xfrm>
          <a:off x="15214111" y="59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80550</xdr:rowOff>
    </xdr:from>
    <xdr:to>
      <xdr:col>76</xdr:col>
      <xdr:colOff>114300</xdr:colOff>
      <xdr:row>38</xdr:row>
      <xdr:rowOff>94552</xdr:rowOff>
    </xdr:to>
    <xdr:cxnSp macro="">
      <xdr:nvCxnSpPr>
        <xdr:cNvPr id="526" name="直線コネクタ 525"/>
        <xdr:cNvCxnSpPr/>
      </xdr:nvCxnSpPr>
      <xdr:spPr>
        <a:xfrm>
          <a:off x="13703300" y="6595650"/>
          <a:ext cx="889000" cy="14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117951</xdr:rowOff>
    </xdr:from>
    <xdr:to>
      <xdr:col>76</xdr:col>
      <xdr:colOff>165100</xdr:colOff>
      <xdr:row>37</xdr:row>
      <xdr:rowOff>48101</xdr:rowOff>
    </xdr:to>
    <xdr:sp macro="" textlink="">
      <xdr:nvSpPr>
        <xdr:cNvPr id="527" name="フローチャート: 判断 526"/>
        <xdr:cNvSpPr/>
      </xdr:nvSpPr>
      <xdr:spPr>
        <a:xfrm>
          <a:off x="14541500" y="629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64628</xdr:rowOff>
    </xdr:from>
    <xdr:ext cx="534377" cy="259045"/>
    <xdr:sp macro="" textlink="">
      <xdr:nvSpPr>
        <xdr:cNvPr id="528" name="テキスト ボックス 527"/>
        <xdr:cNvSpPr txBox="1"/>
      </xdr:nvSpPr>
      <xdr:spPr>
        <a:xfrm>
          <a:off x="14325111" y="606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80550</xdr:rowOff>
    </xdr:from>
    <xdr:to>
      <xdr:col>71</xdr:col>
      <xdr:colOff>177800</xdr:colOff>
      <xdr:row>38</xdr:row>
      <xdr:rowOff>135699</xdr:rowOff>
    </xdr:to>
    <xdr:cxnSp macro="">
      <xdr:nvCxnSpPr>
        <xdr:cNvPr id="529" name="直線コネクタ 528"/>
        <xdr:cNvCxnSpPr/>
      </xdr:nvCxnSpPr>
      <xdr:spPr>
        <a:xfrm flipV="1">
          <a:off x="12814300" y="6595650"/>
          <a:ext cx="889000" cy="55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100044</xdr:rowOff>
    </xdr:from>
    <xdr:to>
      <xdr:col>72</xdr:col>
      <xdr:colOff>38100</xdr:colOff>
      <xdr:row>37</xdr:row>
      <xdr:rowOff>30194</xdr:rowOff>
    </xdr:to>
    <xdr:sp macro="" textlink="">
      <xdr:nvSpPr>
        <xdr:cNvPr id="530" name="フローチャート: 判断 529"/>
        <xdr:cNvSpPr/>
      </xdr:nvSpPr>
      <xdr:spPr>
        <a:xfrm>
          <a:off x="13652500" y="62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46721</xdr:rowOff>
    </xdr:from>
    <xdr:ext cx="534377" cy="259045"/>
    <xdr:sp macro="" textlink="">
      <xdr:nvSpPr>
        <xdr:cNvPr id="531" name="テキスト ボックス 530"/>
        <xdr:cNvSpPr txBox="1"/>
      </xdr:nvSpPr>
      <xdr:spPr>
        <a:xfrm>
          <a:off x="13436111" y="604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92234</xdr:rowOff>
    </xdr:from>
    <xdr:to>
      <xdr:col>67</xdr:col>
      <xdr:colOff>101600</xdr:colOff>
      <xdr:row>37</xdr:row>
      <xdr:rowOff>22384</xdr:rowOff>
    </xdr:to>
    <xdr:sp macro="" textlink="">
      <xdr:nvSpPr>
        <xdr:cNvPr id="532" name="フローチャート: 判断 531"/>
        <xdr:cNvSpPr/>
      </xdr:nvSpPr>
      <xdr:spPr>
        <a:xfrm>
          <a:off x="12763500" y="626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38911</xdr:rowOff>
    </xdr:from>
    <xdr:ext cx="534377" cy="259045"/>
    <xdr:sp macro="" textlink="">
      <xdr:nvSpPr>
        <xdr:cNvPr id="533" name="テキスト ボックス 532"/>
        <xdr:cNvSpPr txBox="1"/>
      </xdr:nvSpPr>
      <xdr:spPr>
        <a:xfrm>
          <a:off x="12547111" y="6039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121095</xdr:rowOff>
    </xdr:from>
    <xdr:to>
      <xdr:col>85</xdr:col>
      <xdr:colOff>177800</xdr:colOff>
      <xdr:row>38</xdr:row>
      <xdr:rowOff>51245</xdr:rowOff>
    </xdr:to>
    <xdr:sp macro="" textlink="">
      <xdr:nvSpPr>
        <xdr:cNvPr id="539" name="楕円 538"/>
        <xdr:cNvSpPr/>
      </xdr:nvSpPr>
      <xdr:spPr>
        <a:xfrm>
          <a:off x="16268700" y="646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99522</xdr:rowOff>
    </xdr:from>
    <xdr:ext cx="534377" cy="259045"/>
    <xdr:sp macro="" textlink="">
      <xdr:nvSpPr>
        <xdr:cNvPr id="540" name="消防費該当値テキスト"/>
        <xdr:cNvSpPr txBox="1"/>
      </xdr:nvSpPr>
      <xdr:spPr>
        <a:xfrm>
          <a:off x="16370300" y="644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40513</xdr:rowOff>
    </xdr:from>
    <xdr:to>
      <xdr:col>81</xdr:col>
      <xdr:colOff>101600</xdr:colOff>
      <xdr:row>38</xdr:row>
      <xdr:rowOff>142113</xdr:rowOff>
    </xdr:to>
    <xdr:sp macro="" textlink="">
      <xdr:nvSpPr>
        <xdr:cNvPr id="541" name="楕円 540"/>
        <xdr:cNvSpPr/>
      </xdr:nvSpPr>
      <xdr:spPr>
        <a:xfrm>
          <a:off x="15430500" y="6555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133240</xdr:rowOff>
    </xdr:from>
    <xdr:ext cx="534377" cy="259045"/>
    <xdr:sp macro="" textlink="">
      <xdr:nvSpPr>
        <xdr:cNvPr id="542" name="テキスト ボックス 541"/>
        <xdr:cNvSpPr txBox="1"/>
      </xdr:nvSpPr>
      <xdr:spPr>
        <a:xfrm>
          <a:off x="15214111" y="664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43752</xdr:rowOff>
    </xdr:from>
    <xdr:to>
      <xdr:col>76</xdr:col>
      <xdr:colOff>165100</xdr:colOff>
      <xdr:row>38</xdr:row>
      <xdr:rowOff>145352</xdr:rowOff>
    </xdr:to>
    <xdr:sp macro="" textlink="">
      <xdr:nvSpPr>
        <xdr:cNvPr id="543" name="楕円 542"/>
        <xdr:cNvSpPr/>
      </xdr:nvSpPr>
      <xdr:spPr>
        <a:xfrm>
          <a:off x="14541500" y="655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136479</xdr:rowOff>
    </xdr:from>
    <xdr:ext cx="534377" cy="259045"/>
    <xdr:sp macro="" textlink="">
      <xdr:nvSpPr>
        <xdr:cNvPr id="544" name="テキスト ボックス 543"/>
        <xdr:cNvSpPr txBox="1"/>
      </xdr:nvSpPr>
      <xdr:spPr>
        <a:xfrm>
          <a:off x="14325111" y="665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29750</xdr:rowOff>
    </xdr:from>
    <xdr:to>
      <xdr:col>72</xdr:col>
      <xdr:colOff>38100</xdr:colOff>
      <xdr:row>38</xdr:row>
      <xdr:rowOff>131350</xdr:rowOff>
    </xdr:to>
    <xdr:sp macro="" textlink="">
      <xdr:nvSpPr>
        <xdr:cNvPr id="545" name="楕円 544"/>
        <xdr:cNvSpPr/>
      </xdr:nvSpPr>
      <xdr:spPr>
        <a:xfrm>
          <a:off x="13652500" y="654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122477</xdr:rowOff>
    </xdr:from>
    <xdr:ext cx="534377" cy="259045"/>
    <xdr:sp macro="" textlink="">
      <xdr:nvSpPr>
        <xdr:cNvPr id="546" name="テキスト ボックス 545"/>
        <xdr:cNvSpPr txBox="1"/>
      </xdr:nvSpPr>
      <xdr:spPr>
        <a:xfrm>
          <a:off x="13436111" y="663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84899</xdr:rowOff>
    </xdr:from>
    <xdr:to>
      <xdr:col>67</xdr:col>
      <xdr:colOff>101600</xdr:colOff>
      <xdr:row>39</xdr:row>
      <xdr:rowOff>15049</xdr:rowOff>
    </xdr:to>
    <xdr:sp macro="" textlink="">
      <xdr:nvSpPr>
        <xdr:cNvPr id="547" name="楕円 546"/>
        <xdr:cNvSpPr/>
      </xdr:nvSpPr>
      <xdr:spPr>
        <a:xfrm>
          <a:off x="12763500" y="659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6176</xdr:rowOff>
    </xdr:from>
    <xdr:ext cx="534377" cy="259045"/>
    <xdr:sp macro="" textlink="">
      <xdr:nvSpPr>
        <xdr:cNvPr id="548" name="テキスト ボックス 547"/>
        <xdr:cNvSpPr txBox="1"/>
      </xdr:nvSpPr>
      <xdr:spPr>
        <a:xfrm>
          <a:off x="12547111" y="66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0" name="直線コネクタ 559"/>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1" name="テキスト ボックス 560"/>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2" name="直線コネクタ 561"/>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3" name="テキスト ボックス 562"/>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4" name="直線コネクタ 563"/>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5" name="テキスト ボックス 564"/>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6" name="直線コネクタ 565"/>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7" name="テキスト ボックス 566"/>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8" name="直線コネクタ 567"/>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21970</xdr:rowOff>
    </xdr:from>
    <xdr:ext cx="531299" cy="259045"/>
    <xdr:sp macro="" textlink="">
      <xdr:nvSpPr>
        <xdr:cNvPr id="569" name="テキスト ボックス 568"/>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0" name="直線コネクタ 569"/>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38299</xdr:rowOff>
    </xdr:from>
    <xdr:ext cx="531299" cy="259045"/>
    <xdr:sp macro="" textlink="">
      <xdr:nvSpPr>
        <xdr:cNvPr id="571" name="テキスト ボックス 570"/>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3" name="テキスト ボックス 572"/>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24649</xdr:rowOff>
    </xdr:from>
    <xdr:to>
      <xdr:col>85</xdr:col>
      <xdr:colOff>126364</xdr:colOff>
      <xdr:row>59</xdr:row>
      <xdr:rowOff>32976</xdr:rowOff>
    </xdr:to>
    <xdr:cxnSp macro="">
      <xdr:nvCxnSpPr>
        <xdr:cNvPr id="575" name="直線コネクタ 574"/>
        <xdr:cNvCxnSpPr/>
      </xdr:nvCxnSpPr>
      <xdr:spPr>
        <a:xfrm flipV="1">
          <a:off x="16317595" y="8768599"/>
          <a:ext cx="1269" cy="1379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36803</xdr:rowOff>
    </xdr:from>
    <xdr:ext cx="534377" cy="259045"/>
    <xdr:sp macro="" textlink="">
      <xdr:nvSpPr>
        <xdr:cNvPr id="576" name="教育費最小値テキスト"/>
        <xdr:cNvSpPr txBox="1"/>
      </xdr:nvSpPr>
      <xdr:spPr>
        <a:xfrm>
          <a:off x="16370300" y="10152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32976</xdr:rowOff>
    </xdr:from>
    <xdr:to>
      <xdr:col>86</xdr:col>
      <xdr:colOff>25400</xdr:colOff>
      <xdr:row>59</xdr:row>
      <xdr:rowOff>32976</xdr:rowOff>
    </xdr:to>
    <xdr:cxnSp macro="">
      <xdr:nvCxnSpPr>
        <xdr:cNvPr id="577" name="直線コネクタ 576"/>
        <xdr:cNvCxnSpPr/>
      </xdr:nvCxnSpPr>
      <xdr:spPr>
        <a:xfrm>
          <a:off x="16230600" y="1014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142776</xdr:rowOff>
    </xdr:from>
    <xdr:ext cx="534377" cy="259045"/>
    <xdr:sp macro="" textlink="">
      <xdr:nvSpPr>
        <xdr:cNvPr id="578" name="教育費最大値テキスト"/>
        <xdr:cNvSpPr txBox="1"/>
      </xdr:nvSpPr>
      <xdr:spPr>
        <a:xfrm>
          <a:off x="16370300" y="854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74,273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24649</xdr:rowOff>
    </xdr:from>
    <xdr:to>
      <xdr:col>86</xdr:col>
      <xdr:colOff>25400</xdr:colOff>
      <xdr:row>51</xdr:row>
      <xdr:rowOff>24649</xdr:rowOff>
    </xdr:to>
    <xdr:cxnSp macro="">
      <xdr:nvCxnSpPr>
        <xdr:cNvPr id="579" name="直線コネクタ 578"/>
        <xdr:cNvCxnSpPr/>
      </xdr:nvCxnSpPr>
      <xdr:spPr>
        <a:xfrm>
          <a:off x="16230600" y="876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159065</xdr:rowOff>
    </xdr:from>
    <xdr:to>
      <xdr:col>85</xdr:col>
      <xdr:colOff>127000</xdr:colOff>
      <xdr:row>55</xdr:row>
      <xdr:rowOff>148289</xdr:rowOff>
    </xdr:to>
    <xdr:cxnSp macro="">
      <xdr:nvCxnSpPr>
        <xdr:cNvPr id="580" name="直線コネクタ 579"/>
        <xdr:cNvCxnSpPr/>
      </xdr:nvCxnSpPr>
      <xdr:spPr>
        <a:xfrm flipV="1">
          <a:off x="15481300" y="8903015"/>
          <a:ext cx="838200" cy="67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95869</xdr:rowOff>
    </xdr:from>
    <xdr:ext cx="534377" cy="259045"/>
    <xdr:sp macro="" textlink="">
      <xdr:nvSpPr>
        <xdr:cNvPr id="581" name="教育費平均値テキスト"/>
        <xdr:cNvSpPr txBox="1"/>
      </xdr:nvSpPr>
      <xdr:spPr>
        <a:xfrm>
          <a:off x="16370300" y="9525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117442</xdr:rowOff>
    </xdr:from>
    <xdr:to>
      <xdr:col>85</xdr:col>
      <xdr:colOff>177800</xdr:colOff>
      <xdr:row>56</xdr:row>
      <xdr:rowOff>47592</xdr:rowOff>
    </xdr:to>
    <xdr:sp macro="" textlink="">
      <xdr:nvSpPr>
        <xdr:cNvPr id="582" name="フローチャート: 判断 581"/>
        <xdr:cNvSpPr/>
      </xdr:nvSpPr>
      <xdr:spPr>
        <a:xfrm>
          <a:off x="16268700" y="9547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146917</xdr:rowOff>
    </xdr:from>
    <xdr:to>
      <xdr:col>81</xdr:col>
      <xdr:colOff>50800</xdr:colOff>
      <xdr:row>55</xdr:row>
      <xdr:rowOff>148289</xdr:rowOff>
    </xdr:to>
    <xdr:cxnSp macro="">
      <xdr:nvCxnSpPr>
        <xdr:cNvPr id="583" name="直線コネクタ 582"/>
        <xdr:cNvCxnSpPr/>
      </xdr:nvCxnSpPr>
      <xdr:spPr>
        <a:xfrm>
          <a:off x="14592300" y="9233767"/>
          <a:ext cx="889000" cy="34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154966</xdr:rowOff>
    </xdr:from>
    <xdr:to>
      <xdr:col>81</xdr:col>
      <xdr:colOff>101600</xdr:colOff>
      <xdr:row>57</xdr:row>
      <xdr:rowOff>85116</xdr:rowOff>
    </xdr:to>
    <xdr:sp macro="" textlink="">
      <xdr:nvSpPr>
        <xdr:cNvPr id="584" name="フローチャート: 判断 583"/>
        <xdr:cNvSpPr/>
      </xdr:nvSpPr>
      <xdr:spPr>
        <a:xfrm>
          <a:off x="15430500" y="975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76243</xdr:rowOff>
    </xdr:from>
    <xdr:ext cx="534377" cy="259045"/>
    <xdr:sp macro="" textlink="">
      <xdr:nvSpPr>
        <xdr:cNvPr id="585" name="テキスト ボックス 584"/>
        <xdr:cNvSpPr txBox="1"/>
      </xdr:nvSpPr>
      <xdr:spPr>
        <a:xfrm>
          <a:off x="15214111" y="984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146917</xdr:rowOff>
    </xdr:from>
    <xdr:to>
      <xdr:col>76</xdr:col>
      <xdr:colOff>114300</xdr:colOff>
      <xdr:row>56</xdr:row>
      <xdr:rowOff>105573</xdr:rowOff>
    </xdr:to>
    <xdr:cxnSp macro="">
      <xdr:nvCxnSpPr>
        <xdr:cNvPr id="586" name="直線コネクタ 585"/>
        <xdr:cNvCxnSpPr/>
      </xdr:nvCxnSpPr>
      <xdr:spPr>
        <a:xfrm flipV="1">
          <a:off x="13703300" y="9233767"/>
          <a:ext cx="889000" cy="47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163587</xdr:rowOff>
    </xdr:from>
    <xdr:to>
      <xdr:col>76</xdr:col>
      <xdr:colOff>165100</xdr:colOff>
      <xdr:row>57</xdr:row>
      <xdr:rowOff>93737</xdr:rowOff>
    </xdr:to>
    <xdr:sp macro="" textlink="">
      <xdr:nvSpPr>
        <xdr:cNvPr id="587" name="フローチャート: 判断 586"/>
        <xdr:cNvSpPr/>
      </xdr:nvSpPr>
      <xdr:spPr>
        <a:xfrm>
          <a:off x="14541500" y="976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84864</xdr:rowOff>
    </xdr:from>
    <xdr:ext cx="534377" cy="259045"/>
    <xdr:sp macro="" textlink="">
      <xdr:nvSpPr>
        <xdr:cNvPr id="588" name="テキスト ボックス 587"/>
        <xdr:cNvSpPr txBox="1"/>
      </xdr:nvSpPr>
      <xdr:spPr>
        <a:xfrm>
          <a:off x="14325111" y="985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105573</xdr:rowOff>
    </xdr:from>
    <xdr:to>
      <xdr:col>71</xdr:col>
      <xdr:colOff>177800</xdr:colOff>
      <xdr:row>56</xdr:row>
      <xdr:rowOff>113966</xdr:rowOff>
    </xdr:to>
    <xdr:cxnSp macro="">
      <xdr:nvCxnSpPr>
        <xdr:cNvPr id="589" name="直線コネクタ 588"/>
        <xdr:cNvCxnSpPr/>
      </xdr:nvCxnSpPr>
      <xdr:spPr>
        <a:xfrm flipV="1">
          <a:off x="12814300" y="9706773"/>
          <a:ext cx="889000" cy="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61044</xdr:rowOff>
    </xdr:from>
    <xdr:to>
      <xdr:col>72</xdr:col>
      <xdr:colOff>38100</xdr:colOff>
      <xdr:row>57</xdr:row>
      <xdr:rowOff>162644</xdr:rowOff>
    </xdr:to>
    <xdr:sp macro="" textlink="">
      <xdr:nvSpPr>
        <xdr:cNvPr id="590" name="フローチャート: 判断 589"/>
        <xdr:cNvSpPr/>
      </xdr:nvSpPr>
      <xdr:spPr>
        <a:xfrm>
          <a:off x="13652500" y="983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153771</xdr:rowOff>
    </xdr:from>
    <xdr:ext cx="534377" cy="259045"/>
    <xdr:sp macro="" textlink="">
      <xdr:nvSpPr>
        <xdr:cNvPr id="591" name="テキスト ボックス 590"/>
        <xdr:cNvSpPr txBox="1"/>
      </xdr:nvSpPr>
      <xdr:spPr>
        <a:xfrm>
          <a:off x="13436111" y="992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124170</xdr:rowOff>
    </xdr:from>
    <xdr:to>
      <xdr:col>67</xdr:col>
      <xdr:colOff>101600</xdr:colOff>
      <xdr:row>57</xdr:row>
      <xdr:rowOff>54320</xdr:rowOff>
    </xdr:to>
    <xdr:sp macro="" textlink="">
      <xdr:nvSpPr>
        <xdr:cNvPr id="592" name="フローチャート: 判断 591"/>
        <xdr:cNvSpPr/>
      </xdr:nvSpPr>
      <xdr:spPr>
        <a:xfrm>
          <a:off x="12763500" y="972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45447</xdr:rowOff>
    </xdr:from>
    <xdr:ext cx="534377" cy="259045"/>
    <xdr:sp macro="" textlink="">
      <xdr:nvSpPr>
        <xdr:cNvPr id="593" name="テキスト ボックス 592"/>
        <xdr:cNvSpPr txBox="1"/>
      </xdr:nvSpPr>
      <xdr:spPr>
        <a:xfrm>
          <a:off x="12547111" y="981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108265</xdr:rowOff>
    </xdr:from>
    <xdr:to>
      <xdr:col>85</xdr:col>
      <xdr:colOff>177800</xdr:colOff>
      <xdr:row>52</xdr:row>
      <xdr:rowOff>38415</xdr:rowOff>
    </xdr:to>
    <xdr:sp macro="" textlink="">
      <xdr:nvSpPr>
        <xdr:cNvPr id="599" name="楕円 598"/>
        <xdr:cNvSpPr/>
      </xdr:nvSpPr>
      <xdr:spPr>
        <a:xfrm>
          <a:off x="16268700" y="88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131142</xdr:rowOff>
    </xdr:from>
    <xdr:ext cx="534377" cy="259045"/>
    <xdr:sp macro="" textlink="">
      <xdr:nvSpPr>
        <xdr:cNvPr id="600" name="教育費該当値テキスト"/>
        <xdr:cNvSpPr txBox="1"/>
      </xdr:nvSpPr>
      <xdr:spPr>
        <a:xfrm>
          <a:off x="16370300" y="870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97489</xdr:rowOff>
    </xdr:from>
    <xdr:to>
      <xdr:col>81</xdr:col>
      <xdr:colOff>101600</xdr:colOff>
      <xdr:row>56</xdr:row>
      <xdr:rowOff>27639</xdr:rowOff>
    </xdr:to>
    <xdr:sp macro="" textlink="">
      <xdr:nvSpPr>
        <xdr:cNvPr id="601" name="楕円 600"/>
        <xdr:cNvSpPr/>
      </xdr:nvSpPr>
      <xdr:spPr>
        <a:xfrm>
          <a:off x="15430500" y="9527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44166</xdr:rowOff>
    </xdr:from>
    <xdr:ext cx="534377" cy="259045"/>
    <xdr:sp macro="" textlink="">
      <xdr:nvSpPr>
        <xdr:cNvPr id="602" name="テキスト ボックス 601"/>
        <xdr:cNvSpPr txBox="1"/>
      </xdr:nvSpPr>
      <xdr:spPr>
        <a:xfrm>
          <a:off x="15214111" y="930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96117</xdr:rowOff>
    </xdr:from>
    <xdr:to>
      <xdr:col>76</xdr:col>
      <xdr:colOff>165100</xdr:colOff>
      <xdr:row>54</xdr:row>
      <xdr:rowOff>26267</xdr:rowOff>
    </xdr:to>
    <xdr:sp macro="" textlink="">
      <xdr:nvSpPr>
        <xdr:cNvPr id="603" name="楕円 602"/>
        <xdr:cNvSpPr/>
      </xdr:nvSpPr>
      <xdr:spPr>
        <a:xfrm>
          <a:off x="14541500" y="9182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42794</xdr:rowOff>
    </xdr:from>
    <xdr:ext cx="534377" cy="259045"/>
    <xdr:sp macro="" textlink="">
      <xdr:nvSpPr>
        <xdr:cNvPr id="604" name="テキスト ボックス 603"/>
        <xdr:cNvSpPr txBox="1"/>
      </xdr:nvSpPr>
      <xdr:spPr>
        <a:xfrm>
          <a:off x="14325111" y="895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54773</xdr:rowOff>
    </xdr:from>
    <xdr:to>
      <xdr:col>72</xdr:col>
      <xdr:colOff>38100</xdr:colOff>
      <xdr:row>56</xdr:row>
      <xdr:rowOff>156373</xdr:rowOff>
    </xdr:to>
    <xdr:sp macro="" textlink="">
      <xdr:nvSpPr>
        <xdr:cNvPr id="605" name="楕円 604"/>
        <xdr:cNvSpPr/>
      </xdr:nvSpPr>
      <xdr:spPr>
        <a:xfrm>
          <a:off x="13652500" y="965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1450</xdr:rowOff>
    </xdr:from>
    <xdr:ext cx="534377" cy="259045"/>
    <xdr:sp macro="" textlink="">
      <xdr:nvSpPr>
        <xdr:cNvPr id="606" name="テキスト ボックス 605"/>
        <xdr:cNvSpPr txBox="1"/>
      </xdr:nvSpPr>
      <xdr:spPr>
        <a:xfrm>
          <a:off x="13436111" y="943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63166</xdr:rowOff>
    </xdr:from>
    <xdr:to>
      <xdr:col>67</xdr:col>
      <xdr:colOff>101600</xdr:colOff>
      <xdr:row>56</xdr:row>
      <xdr:rowOff>164766</xdr:rowOff>
    </xdr:to>
    <xdr:sp macro="" textlink="">
      <xdr:nvSpPr>
        <xdr:cNvPr id="607" name="楕円 606"/>
        <xdr:cNvSpPr/>
      </xdr:nvSpPr>
      <xdr:spPr>
        <a:xfrm>
          <a:off x="12763500" y="966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9843</xdr:rowOff>
    </xdr:from>
    <xdr:ext cx="534377" cy="259045"/>
    <xdr:sp macro="" textlink="">
      <xdr:nvSpPr>
        <xdr:cNvPr id="608" name="テキスト ボックス 607"/>
        <xdr:cNvSpPr txBox="1"/>
      </xdr:nvSpPr>
      <xdr:spPr>
        <a:xfrm>
          <a:off x="12547111" y="943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2" name="テキスト ボックス 621"/>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11135</xdr:rowOff>
    </xdr:from>
    <xdr:to>
      <xdr:col>85</xdr:col>
      <xdr:colOff>126364</xdr:colOff>
      <xdr:row>78</xdr:row>
      <xdr:rowOff>139700</xdr:rowOff>
    </xdr:to>
    <xdr:cxnSp macro="">
      <xdr:nvCxnSpPr>
        <xdr:cNvPr id="630" name="直線コネクタ 629"/>
        <xdr:cNvCxnSpPr/>
      </xdr:nvCxnSpPr>
      <xdr:spPr>
        <a:xfrm flipV="1">
          <a:off x="16317595" y="12012635"/>
          <a:ext cx="1269" cy="150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129262</xdr:rowOff>
    </xdr:from>
    <xdr:ext cx="534377" cy="259045"/>
    <xdr:sp macro="" textlink="">
      <xdr:nvSpPr>
        <xdr:cNvPr id="633" name="災害復旧費最大値テキスト"/>
        <xdr:cNvSpPr txBox="1"/>
      </xdr:nvSpPr>
      <xdr:spPr>
        <a:xfrm>
          <a:off x="16370300" y="1178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11135</xdr:rowOff>
    </xdr:from>
    <xdr:to>
      <xdr:col>86</xdr:col>
      <xdr:colOff>25400</xdr:colOff>
      <xdr:row>70</xdr:row>
      <xdr:rowOff>11135</xdr:rowOff>
    </xdr:to>
    <xdr:cxnSp macro="">
      <xdr:nvCxnSpPr>
        <xdr:cNvPr id="634" name="直線コネクタ 633"/>
        <xdr:cNvCxnSpPr/>
      </xdr:nvCxnSpPr>
      <xdr:spPr>
        <a:xfrm>
          <a:off x="16230600" y="1201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117663</xdr:rowOff>
    </xdr:from>
    <xdr:to>
      <xdr:col>85</xdr:col>
      <xdr:colOff>127000</xdr:colOff>
      <xdr:row>78</xdr:row>
      <xdr:rowOff>139700</xdr:rowOff>
    </xdr:to>
    <xdr:cxnSp macro="">
      <xdr:nvCxnSpPr>
        <xdr:cNvPr id="635" name="直線コネクタ 634"/>
        <xdr:cNvCxnSpPr/>
      </xdr:nvCxnSpPr>
      <xdr:spPr>
        <a:xfrm flipV="1">
          <a:off x="15481300" y="13490763"/>
          <a:ext cx="838200" cy="22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150274</xdr:rowOff>
    </xdr:from>
    <xdr:ext cx="469744" cy="259045"/>
    <xdr:sp macro="" textlink="">
      <xdr:nvSpPr>
        <xdr:cNvPr id="636" name="災害復旧費平均値テキスト"/>
        <xdr:cNvSpPr txBox="1"/>
      </xdr:nvSpPr>
      <xdr:spPr>
        <a:xfrm>
          <a:off x="16370300" y="130090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127397</xdr:rowOff>
    </xdr:from>
    <xdr:to>
      <xdr:col>85</xdr:col>
      <xdr:colOff>177800</xdr:colOff>
      <xdr:row>77</xdr:row>
      <xdr:rowOff>57547</xdr:rowOff>
    </xdr:to>
    <xdr:sp macro="" textlink="">
      <xdr:nvSpPr>
        <xdr:cNvPr id="637" name="フローチャート: 判断 636"/>
        <xdr:cNvSpPr/>
      </xdr:nvSpPr>
      <xdr:spPr>
        <a:xfrm>
          <a:off x="16268700" y="13157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133573</xdr:rowOff>
    </xdr:from>
    <xdr:to>
      <xdr:col>81</xdr:col>
      <xdr:colOff>50800</xdr:colOff>
      <xdr:row>78</xdr:row>
      <xdr:rowOff>139700</xdr:rowOff>
    </xdr:to>
    <xdr:cxnSp macro="">
      <xdr:nvCxnSpPr>
        <xdr:cNvPr id="638" name="直線コネクタ 637"/>
        <xdr:cNvCxnSpPr/>
      </xdr:nvCxnSpPr>
      <xdr:spPr>
        <a:xfrm>
          <a:off x="14592300" y="13506673"/>
          <a:ext cx="889000" cy="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3677</xdr:rowOff>
    </xdr:from>
    <xdr:to>
      <xdr:col>81</xdr:col>
      <xdr:colOff>101600</xdr:colOff>
      <xdr:row>77</xdr:row>
      <xdr:rowOff>105277</xdr:rowOff>
    </xdr:to>
    <xdr:sp macro="" textlink="">
      <xdr:nvSpPr>
        <xdr:cNvPr id="639" name="フローチャート: 判断 638"/>
        <xdr:cNvSpPr/>
      </xdr:nvSpPr>
      <xdr:spPr>
        <a:xfrm>
          <a:off x="15430500" y="1320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121804</xdr:rowOff>
    </xdr:from>
    <xdr:ext cx="469744" cy="259045"/>
    <xdr:sp macro="" textlink="">
      <xdr:nvSpPr>
        <xdr:cNvPr id="640" name="テキスト ボックス 639"/>
        <xdr:cNvSpPr txBox="1"/>
      </xdr:nvSpPr>
      <xdr:spPr>
        <a:xfrm>
          <a:off x="15246428" y="12980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133573</xdr:rowOff>
    </xdr:from>
    <xdr:to>
      <xdr:col>76</xdr:col>
      <xdr:colOff>114300</xdr:colOff>
      <xdr:row>78</xdr:row>
      <xdr:rowOff>137505</xdr:rowOff>
    </xdr:to>
    <xdr:cxnSp macro="">
      <xdr:nvCxnSpPr>
        <xdr:cNvPr id="641" name="直線コネクタ 640"/>
        <xdr:cNvCxnSpPr/>
      </xdr:nvCxnSpPr>
      <xdr:spPr>
        <a:xfrm flipV="1">
          <a:off x="13703300" y="13506673"/>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49033</xdr:rowOff>
    </xdr:from>
    <xdr:to>
      <xdr:col>76</xdr:col>
      <xdr:colOff>165100</xdr:colOff>
      <xdr:row>78</xdr:row>
      <xdr:rowOff>150633</xdr:rowOff>
    </xdr:to>
    <xdr:sp macro="" textlink="">
      <xdr:nvSpPr>
        <xdr:cNvPr id="642" name="フローチャート: 判断 641"/>
        <xdr:cNvSpPr/>
      </xdr:nvSpPr>
      <xdr:spPr>
        <a:xfrm>
          <a:off x="14541500" y="1342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167160</xdr:rowOff>
    </xdr:from>
    <xdr:ext cx="378565" cy="259045"/>
    <xdr:sp macro="" textlink="">
      <xdr:nvSpPr>
        <xdr:cNvPr id="643" name="テキスト ボックス 642"/>
        <xdr:cNvSpPr txBox="1"/>
      </xdr:nvSpPr>
      <xdr:spPr>
        <a:xfrm>
          <a:off x="14403017" y="131973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137505</xdr:rowOff>
    </xdr:from>
    <xdr:to>
      <xdr:col>71</xdr:col>
      <xdr:colOff>177800</xdr:colOff>
      <xdr:row>78</xdr:row>
      <xdr:rowOff>139700</xdr:rowOff>
    </xdr:to>
    <xdr:cxnSp macro="">
      <xdr:nvCxnSpPr>
        <xdr:cNvPr id="644" name="直線コネクタ 643"/>
        <xdr:cNvCxnSpPr/>
      </xdr:nvCxnSpPr>
      <xdr:spPr>
        <a:xfrm flipV="1">
          <a:off x="12814300" y="13510605"/>
          <a:ext cx="8890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12365</xdr:rowOff>
    </xdr:from>
    <xdr:to>
      <xdr:col>72</xdr:col>
      <xdr:colOff>38100</xdr:colOff>
      <xdr:row>78</xdr:row>
      <xdr:rowOff>113965</xdr:rowOff>
    </xdr:to>
    <xdr:sp macro="" textlink="">
      <xdr:nvSpPr>
        <xdr:cNvPr id="645" name="フローチャート: 判断 644"/>
        <xdr:cNvSpPr/>
      </xdr:nvSpPr>
      <xdr:spPr>
        <a:xfrm>
          <a:off x="13652500" y="1338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130492</xdr:rowOff>
    </xdr:from>
    <xdr:ext cx="378565" cy="259045"/>
    <xdr:sp macro="" textlink="">
      <xdr:nvSpPr>
        <xdr:cNvPr id="646" name="テキスト ボックス 645"/>
        <xdr:cNvSpPr txBox="1"/>
      </xdr:nvSpPr>
      <xdr:spPr>
        <a:xfrm>
          <a:off x="13514017" y="13160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17760</xdr:rowOff>
    </xdr:from>
    <xdr:to>
      <xdr:col>67</xdr:col>
      <xdr:colOff>101600</xdr:colOff>
      <xdr:row>78</xdr:row>
      <xdr:rowOff>119360</xdr:rowOff>
    </xdr:to>
    <xdr:sp macro="" textlink="">
      <xdr:nvSpPr>
        <xdr:cNvPr id="647" name="フローチャート: 判断 646"/>
        <xdr:cNvSpPr/>
      </xdr:nvSpPr>
      <xdr:spPr>
        <a:xfrm>
          <a:off x="12763500" y="1339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135887</xdr:rowOff>
    </xdr:from>
    <xdr:ext cx="378565" cy="259045"/>
    <xdr:sp macro="" textlink="">
      <xdr:nvSpPr>
        <xdr:cNvPr id="648" name="テキスト ボックス 647"/>
        <xdr:cNvSpPr txBox="1"/>
      </xdr:nvSpPr>
      <xdr:spPr>
        <a:xfrm>
          <a:off x="12625017" y="13166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66863</xdr:rowOff>
    </xdr:from>
    <xdr:to>
      <xdr:col>85</xdr:col>
      <xdr:colOff>177800</xdr:colOff>
      <xdr:row>78</xdr:row>
      <xdr:rowOff>168463</xdr:rowOff>
    </xdr:to>
    <xdr:sp macro="" textlink="">
      <xdr:nvSpPr>
        <xdr:cNvPr id="654" name="楕円 653"/>
        <xdr:cNvSpPr/>
      </xdr:nvSpPr>
      <xdr:spPr>
        <a:xfrm>
          <a:off x="16268700" y="1343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153240</xdr:rowOff>
    </xdr:from>
    <xdr:ext cx="378565" cy="259045"/>
    <xdr:sp macro="" textlink="">
      <xdr:nvSpPr>
        <xdr:cNvPr id="655" name="災害復旧費該当値テキスト"/>
        <xdr:cNvSpPr txBox="1"/>
      </xdr:nvSpPr>
      <xdr:spPr>
        <a:xfrm>
          <a:off x="16370300" y="13354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82773</xdr:rowOff>
    </xdr:from>
    <xdr:to>
      <xdr:col>76</xdr:col>
      <xdr:colOff>165100</xdr:colOff>
      <xdr:row>79</xdr:row>
      <xdr:rowOff>12923</xdr:rowOff>
    </xdr:to>
    <xdr:sp macro="" textlink="">
      <xdr:nvSpPr>
        <xdr:cNvPr id="658" name="楕円 657"/>
        <xdr:cNvSpPr/>
      </xdr:nvSpPr>
      <xdr:spPr>
        <a:xfrm>
          <a:off x="14541500" y="1345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4050</xdr:rowOff>
    </xdr:from>
    <xdr:ext cx="313932" cy="259045"/>
    <xdr:sp macro="" textlink="">
      <xdr:nvSpPr>
        <xdr:cNvPr id="659" name="テキスト ボックス 658"/>
        <xdr:cNvSpPr txBox="1"/>
      </xdr:nvSpPr>
      <xdr:spPr>
        <a:xfrm>
          <a:off x="14435333" y="135486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86705</xdr:rowOff>
    </xdr:from>
    <xdr:to>
      <xdr:col>72</xdr:col>
      <xdr:colOff>38100</xdr:colOff>
      <xdr:row>79</xdr:row>
      <xdr:rowOff>16855</xdr:rowOff>
    </xdr:to>
    <xdr:sp macro="" textlink="">
      <xdr:nvSpPr>
        <xdr:cNvPr id="660" name="楕円 659"/>
        <xdr:cNvSpPr/>
      </xdr:nvSpPr>
      <xdr:spPr>
        <a:xfrm>
          <a:off x="13652500" y="134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7982</xdr:rowOff>
    </xdr:from>
    <xdr:ext cx="313932" cy="259045"/>
    <xdr:sp macro="" textlink="">
      <xdr:nvSpPr>
        <xdr:cNvPr id="661" name="テキスト ボックス 660"/>
        <xdr:cNvSpPr txBox="1"/>
      </xdr:nvSpPr>
      <xdr:spPr>
        <a:xfrm>
          <a:off x="13546333" y="135525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2" name="楕円 661"/>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3" name="テキスト ボックス 662"/>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5" name="直線コネクタ 67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6" name="テキスト ボックス 675"/>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7" name="直線コネクタ 67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8" name="テキスト ボックス 677"/>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9" name="直線コネクタ 67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0" name="テキスト ボックス 679"/>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1" name="直線コネクタ 68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2" name="テキスト ボックス 681"/>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115903</xdr:rowOff>
    </xdr:from>
    <xdr:to>
      <xdr:col>85</xdr:col>
      <xdr:colOff>126364</xdr:colOff>
      <xdr:row>99</xdr:row>
      <xdr:rowOff>62616</xdr:rowOff>
    </xdr:to>
    <xdr:cxnSp macro="">
      <xdr:nvCxnSpPr>
        <xdr:cNvPr id="686" name="直線コネクタ 685"/>
        <xdr:cNvCxnSpPr/>
      </xdr:nvCxnSpPr>
      <xdr:spPr>
        <a:xfrm flipV="1">
          <a:off x="16317595" y="15717853"/>
          <a:ext cx="1269" cy="131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66443</xdr:rowOff>
    </xdr:from>
    <xdr:ext cx="534377" cy="259045"/>
    <xdr:sp macro="" textlink="">
      <xdr:nvSpPr>
        <xdr:cNvPr id="687" name="公債費最小値テキスト"/>
        <xdr:cNvSpPr txBox="1"/>
      </xdr:nvSpPr>
      <xdr:spPr>
        <a:xfrm>
          <a:off x="16370300" y="17039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62616</xdr:rowOff>
    </xdr:from>
    <xdr:to>
      <xdr:col>86</xdr:col>
      <xdr:colOff>25400</xdr:colOff>
      <xdr:row>99</xdr:row>
      <xdr:rowOff>62616</xdr:rowOff>
    </xdr:to>
    <xdr:cxnSp macro="">
      <xdr:nvCxnSpPr>
        <xdr:cNvPr id="688" name="直線コネクタ 687"/>
        <xdr:cNvCxnSpPr/>
      </xdr:nvCxnSpPr>
      <xdr:spPr>
        <a:xfrm>
          <a:off x="16230600" y="17036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62580</xdr:rowOff>
    </xdr:from>
    <xdr:ext cx="534377" cy="259045"/>
    <xdr:sp macro="" textlink="">
      <xdr:nvSpPr>
        <xdr:cNvPr id="689" name="公債費最大値テキスト"/>
        <xdr:cNvSpPr txBox="1"/>
      </xdr:nvSpPr>
      <xdr:spPr>
        <a:xfrm>
          <a:off x="16370300" y="1549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115903</xdr:rowOff>
    </xdr:from>
    <xdr:to>
      <xdr:col>86</xdr:col>
      <xdr:colOff>25400</xdr:colOff>
      <xdr:row>91</xdr:row>
      <xdr:rowOff>115903</xdr:rowOff>
    </xdr:to>
    <xdr:cxnSp macro="">
      <xdr:nvCxnSpPr>
        <xdr:cNvPr id="690" name="直線コネクタ 689"/>
        <xdr:cNvCxnSpPr/>
      </xdr:nvCxnSpPr>
      <xdr:spPr>
        <a:xfrm>
          <a:off x="16230600" y="15717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162926</xdr:rowOff>
    </xdr:from>
    <xdr:to>
      <xdr:col>85</xdr:col>
      <xdr:colOff>127000</xdr:colOff>
      <xdr:row>97</xdr:row>
      <xdr:rowOff>3660</xdr:rowOff>
    </xdr:to>
    <xdr:cxnSp macro="">
      <xdr:nvCxnSpPr>
        <xdr:cNvPr id="691" name="直線コネクタ 690"/>
        <xdr:cNvCxnSpPr/>
      </xdr:nvCxnSpPr>
      <xdr:spPr>
        <a:xfrm flipV="1">
          <a:off x="15481300" y="16622126"/>
          <a:ext cx="838200" cy="12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69121</xdr:rowOff>
    </xdr:from>
    <xdr:ext cx="534377" cy="259045"/>
    <xdr:sp macro="" textlink="">
      <xdr:nvSpPr>
        <xdr:cNvPr id="692" name="公債費平均値テキスト"/>
        <xdr:cNvSpPr txBox="1"/>
      </xdr:nvSpPr>
      <xdr:spPr>
        <a:xfrm>
          <a:off x="16370300" y="163568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46244</xdr:rowOff>
    </xdr:from>
    <xdr:to>
      <xdr:col>85</xdr:col>
      <xdr:colOff>177800</xdr:colOff>
      <xdr:row>96</xdr:row>
      <xdr:rowOff>147844</xdr:rowOff>
    </xdr:to>
    <xdr:sp macro="" textlink="">
      <xdr:nvSpPr>
        <xdr:cNvPr id="693" name="フローチャート: 判断 692"/>
        <xdr:cNvSpPr/>
      </xdr:nvSpPr>
      <xdr:spPr>
        <a:xfrm>
          <a:off x="16268700" y="1650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3660</xdr:rowOff>
    </xdr:from>
    <xdr:to>
      <xdr:col>81</xdr:col>
      <xdr:colOff>50800</xdr:colOff>
      <xdr:row>97</xdr:row>
      <xdr:rowOff>28691</xdr:rowOff>
    </xdr:to>
    <xdr:cxnSp macro="">
      <xdr:nvCxnSpPr>
        <xdr:cNvPr id="694" name="直線コネクタ 693"/>
        <xdr:cNvCxnSpPr/>
      </xdr:nvCxnSpPr>
      <xdr:spPr>
        <a:xfrm flipV="1">
          <a:off x="14592300" y="16634310"/>
          <a:ext cx="8890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59776</xdr:rowOff>
    </xdr:from>
    <xdr:to>
      <xdr:col>81</xdr:col>
      <xdr:colOff>101600</xdr:colOff>
      <xdr:row>96</xdr:row>
      <xdr:rowOff>161376</xdr:rowOff>
    </xdr:to>
    <xdr:sp macro="" textlink="">
      <xdr:nvSpPr>
        <xdr:cNvPr id="695" name="フローチャート: 判断 694"/>
        <xdr:cNvSpPr/>
      </xdr:nvSpPr>
      <xdr:spPr>
        <a:xfrm>
          <a:off x="15430500" y="1651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6453</xdr:rowOff>
    </xdr:from>
    <xdr:ext cx="534377" cy="259045"/>
    <xdr:sp macro="" textlink="">
      <xdr:nvSpPr>
        <xdr:cNvPr id="696" name="テキスト ボックス 695"/>
        <xdr:cNvSpPr txBox="1"/>
      </xdr:nvSpPr>
      <xdr:spPr>
        <a:xfrm>
          <a:off x="15214111" y="1629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26383</xdr:rowOff>
    </xdr:from>
    <xdr:to>
      <xdr:col>76</xdr:col>
      <xdr:colOff>114300</xdr:colOff>
      <xdr:row>97</xdr:row>
      <xdr:rowOff>28691</xdr:rowOff>
    </xdr:to>
    <xdr:cxnSp macro="">
      <xdr:nvCxnSpPr>
        <xdr:cNvPr id="697" name="直線コネクタ 696"/>
        <xdr:cNvCxnSpPr/>
      </xdr:nvCxnSpPr>
      <xdr:spPr>
        <a:xfrm>
          <a:off x="13703300" y="16657033"/>
          <a:ext cx="889000" cy="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37785</xdr:rowOff>
    </xdr:from>
    <xdr:to>
      <xdr:col>76</xdr:col>
      <xdr:colOff>165100</xdr:colOff>
      <xdr:row>96</xdr:row>
      <xdr:rowOff>139385</xdr:rowOff>
    </xdr:to>
    <xdr:sp macro="" textlink="">
      <xdr:nvSpPr>
        <xdr:cNvPr id="698" name="フローチャート: 判断 697"/>
        <xdr:cNvSpPr/>
      </xdr:nvSpPr>
      <xdr:spPr>
        <a:xfrm>
          <a:off x="14541500" y="1649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155912</xdr:rowOff>
    </xdr:from>
    <xdr:ext cx="534377" cy="259045"/>
    <xdr:sp macro="" textlink="">
      <xdr:nvSpPr>
        <xdr:cNvPr id="699" name="テキスト ボックス 698"/>
        <xdr:cNvSpPr txBox="1"/>
      </xdr:nvSpPr>
      <xdr:spPr>
        <a:xfrm>
          <a:off x="14325111" y="1627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10998</xdr:rowOff>
    </xdr:from>
    <xdr:to>
      <xdr:col>71</xdr:col>
      <xdr:colOff>177800</xdr:colOff>
      <xdr:row>97</xdr:row>
      <xdr:rowOff>26383</xdr:rowOff>
    </xdr:to>
    <xdr:cxnSp macro="">
      <xdr:nvCxnSpPr>
        <xdr:cNvPr id="700" name="直線コネクタ 699"/>
        <xdr:cNvCxnSpPr/>
      </xdr:nvCxnSpPr>
      <xdr:spPr>
        <a:xfrm>
          <a:off x="12814300" y="16641648"/>
          <a:ext cx="889000" cy="1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39568</xdr:rowOff>
    </xdr:from>
    <xdr:to>
      <xdr:col>72</xdr:col>
      <xdr:colOff>38100</xdr:colOff>
      <xdr:row>96</xdr:row>
      <xdr:rowOff>141168</xdr:rowOff>
    </xdr:to>
    <xdr:sp macro="" textlink="">
      <xdr:nvSpPr>
        <xdr:cNvPr id="701" name="フローチャート: 判断 700"/>
        <xdr:cNvSpPr/>
      </xdr:nvSpPr>
      <xdr:spPr>
        <a:xfrm>
          <a:off x="13652500" y="164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157695</xdr:rowOff>
    </xdr:from>
    <xdr:ext cx="534377" cy="259045"/>
    <xdr:sp macro="" textlink="">
      <xdr:nvSpPr>
        <xdr:cNvPr id="702" name="テキスト ボックス 701"/>
        <xdr:cNvSpPr txBox="1"/>
      </xdr:nvSpPr>
      <xdr:spPr>
        <a:xfrm>
          <a:off x="13436111" y="1627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64486</xdr:rowOff>
    </xdr:from>
    <xdr:to>
      <xdr:col>67</xdr:col>
      <xdr:colOff>101600</xdr:colOff>
      <xdr:row>96</xdr:row>
      <xdr:rowOff>166086</xdr:rowOff>
    </xdr:to>
    <xdr:sp macro="" textlink="">
      <xdr:nvSpPr>
        <xdr:cNvPr id="703" name="フローチャート: 判断 702"/>
        <xdr:cNvSpPr/>
      </xdr:nvSpPr>
      <xdr:spPr>
        <a:xfrm>
          <a:off x="12763500" y="165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11163</xdr:rowOff>
    </xdr:from>
    <xdr:ext cx="534377" cy="259045"/>
    <xdr:sp macro="" textlink="">
      <xdr:nvSpPr>
        <xdr:cNvPr id="704" name="テキスト ボックス 703"/>
        <xdr:cNvSpPr txBox="1"/>
      </xdr:nvSpPr>
      <xdr:spPr>
        <a:xfrm>
          <a:off x="12547111" y="1629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112126</xdr:rowOff>
    </xdr:from>
    <xdr:to>
      <xdr:col>85</xdr:col>
      <xdr:colOff>177800</xdr:colOff>
      <xdr:row>97</xdr:row>
      <xdr:rowOff>42276</xdr:rowOff>
    </xdr:to>
    <xdr:sp macro="" textlink="">
      <xdr:nvSpPr>
        <xdr:cNvPr id="710" name="楕円 709"/>
        <xdr:cNvSpPr/>
      </xdr:nvSpPr>
      <xdr:spPr>
        <a:xfrm>
          <a:off x="16268700" y="1657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90553</xdr:rowOff>
    </xdr:from>
    <xdr:ext cx="534377" cy="259045"/>
    <xdr:sp macro="" textlink="">
      <xdr:nvSpPr>
        <xdr:cNvPr id="711" name="公債費該当値テキスト"/>
        <xdr:cNvSpPr txBox="1"/>
      </xdr:nvSpPr>
      <xdr:spPr>
        <a:xfrm>
          <a:off x="16370300" y="1654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124310</xdr:rowOff>
    </xdr:from>
    <xdr:to>
      <xdr:col>81</xdr:col>
      <xdr:colOff>101600</xdr:colOff>
      <xdr:row>97</xdr:row>
      <xdr:rowOff>54460</xdr:rowOff>
    </xdr:to>
    <xdr:sp macro="" textlink="">
      <xdr:nvSpPr>
        <xdr:cNvPr id="712" name="楕円 711"/>
        <xdr:cNvSpPr/>
      </xdr:nvSpPr>
      <xdr:spPr>
        <a:xfrm>
          <a:off x="15430500" y="1658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45587</xdr:rowOff>
    </xdr:from>
    <xdr:ext cx="534377" cy="259045"/>
    <xdr:sp macro="" textlink="">
      <xdr:nvSpPr>
        <xdr:cNvPr id="713" name="テキスト ボックス 712"/>
        <xdr:cNvSpPr txBox="1"/>
      </xdr:nvSpPr>
      <xdr:spPr>
        <a:xfrm>
          <a:off x="15214111" y="1667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149341</xdr:rowOff>
    </xdr:from>
    <xdr:to>
      <xdr:col>76</xdr:col>
      <xdr:colOff>165100</xdr:colOff>
      <xdr:row>97</xdr:row>
      <xdr:rowOff>79491</xdr:rowOff>
    </xdr:to>
    <xdr:sp macro="" textlink="">
      <xdr:nvSpPr>
        <xdr:cNvPr id="714" name="楕円 713"/>
        <xdr:cNvSpPr/>
      </xdr:nvSpPr>
      <xdr:spPr>
        <a:xfrm>
          <a:off x="14541500" y="1660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70618</xdr:rowOff>
    </xdr:from>
    <xdr:ext cx="534377" cy="259045"/>
    <xdr:sp macro="" textlink="">
      <xdr:nvSpPr>
        <xdr:cNvPr id="715" name="テキスト ボックス 714"/>
        <xdr:cNvSpPr txBox="1"/>
      </xdr:nvSpPr>
      <xdr:spPr>
        <a:xfrm>
          <a:off x="14325111" y="1670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147033</xdr:rowOff>
    </xdr:from>
    <xdr:to>
      <xdr:col>72</xdr:col>
      <xdr:colOff>38100</xdr:colOff>
      <xdr:row>97</xdr:row>
      <xdr:rowOff>77183</xdr:rowOff>
    </xdr:to>
    <xdr:sp macro="" textlink="">
      <xdr:nvSpPr>
        <xdr:cNvPr id="716" name="楕円 715"/>
        <xdr:cNvSpPr/>
      </xdr:nvSpPr>
      <xdr:spPr>
        <a:xfrm>
          <a:off x="13652500" y="16606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68310</xdr:rowOff>
    </xdr:from>
    <xdr:ext cx="534377" cy="259045"/>
    <xdr:sp macro="" textlink="">
      <xdr:nvSpPr>
        <xdr:cNvPr id="717" name="テキスト ボックス 716"/>
        <xdr:cNvSpPr txBox="1"/>
      </xdr:nvSpPr>
      <xdr:spPr>
        <a:xfrm>
          <a:off x="13436111" y="1669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131648</xdr:rowOff>
    </xdr:from>
    <xdr:to>
      <xdr:col>67</xdr:col>
      <xdr:colOff>101600</xdr:colOff>
      <xdr:row>97</xdr:row>
      <xdr:rowOff>61798</xdr:rowOff>
    </xdr:to>
    <xdr:sp macro="" textlink="">
      <xdr:nvSpPr>
        <xdr:cNvPr id="718" name="楕円 717"/>
        <xdr:cNvSpPr/>
      </xdr:nvSpPr>
      <xdr:spPr>
        <a:xfrm>
          <a:off x="12763500" y="16590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52925</xdr:rowOff>
    </xdr:from>
    <xdr:ext cx="534377" cy="259045"/>
    <xdr:sp macro="" textlink="">
      <xdr:nvSpPr>
        <xdr:cNvPr id="719" name="テキスト ボックス 718"/>
        <xdr:cNvSpPr txBox="1"/>
      </xdr:nvSpPr>
      <xdr:spPr>
        <a:xfrm>
          <a:off x="12547111" y="1668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3" name="テキスト ボックス 732"/>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144843</xdr:rowOff>
    </xdr:from>
    <xdr:to>
      <xdr:col>116</xdr:col>
      <xdr:colOff>62864</xdr:colOff>
      <xdr:row>39</xdr:row>
      <xdr:rowOff>44450</xdr:rowOff>
    </xdr:to>
    <xdr:cxnSp macro="">
      <xdr:nvCxnSpPr>
        <xdr:cNvPr id="743" name="直線コネクタ 742"/>
        <xdr:cNvCxnSpPr/>
      </xdr:nvCxnSpPr>
      <xdr:spPr>
        <a:xfrm flipV="1">
          <a:off x="22159595" y="5288343"/>
          <a:ext cx="1269" cy="1442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91520</xdr:rowOff>
    </xdr:from>
    <xdr:ext cx="469744" cy="259045"/>
    <xdr:sp macro="" textlink="">
      <xdr:nvSpPr>
        <xdr:cNvPr id="746" name="諸支出金最大値テキスト"/>
        <xdr:cNvSpPr txBox="1"/>
      </xdr:nvSpPr>
      <xdr:spPr>
        <a:xfrm>
          <a:off x="22212300" y="506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144843</xdr:rowOff>
    </xdr:from>
    <xdr:to>
      <xdr:col>116</xdr:col>
      <xdr:colOff>152400</xdr:colOff>
      <xdr:row>30</xdr:row>
      <xdr:rowOff>144843</xdr:rowOff>
    </xdr:to>
    <xdr:cxnSp macro="">
      <xdr:nvCxnSpPr>
        <xdr:cNvPr id="747" name="直線コネクタ 746"/>
        <xdr:cNvCxnSpPr/>
      </xdr:nvCxnSpPr>
      <xdr:spPr>
        <a:xfrm>
          <a:off x="22072600" y="528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87965</xdr:rowOff>
    </xdr:from>
    <xdr:ext cx="378565" cy="259045"/>
    <xdr:sp macro="" textlink="">
      <xdr:nvSpPr>
        <xdr:cNvPr id="749" name="諸支出金平均値テキスト"/>
        <xdr:cNvSpPr txBox="1"/>
      </xdr:nvSpPr>
      <xdr:spPr>
        <a:xfrm>
          <a:off x="22212300" y="64316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65088</xdr:rowOff>
    </xdr:from>
    <xdr:to>
      <xdr:col>116</xdr:col>
      <xdr:colOff>114300</xdr:colOff>
      <xdr:row>38</xdr:row>
      <xdr:rowOff>166688</xdr:rowOff>
    </xdr:to>
    <xdr:sp macro="" textlink="">
      <xdr:nvSpPr>
        <xdr:cNvPr id="750" name="フローチャート: 判断 749"/>
        <xdr:cNvSpPr/>
      </xdr:nvSpPr>
      <xdr:spPr>
        <a:xfrm>
          <a:off x="22110700" y="658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158432</xdr:rowOff>
    </xdr:from>
    <xdr:to>
      <xdr:col>112</xdr:col>
      <xdr:colOff>38100</xdr:colOff>
      <xdr:row>39</xdr:row>
      <xdr:rowOff>88582</xdr:rowOff>
    </xdr:to>
    <xdr:sp macro="" textlink="">
      <xdr:nvSpPr>
        <xdr:cNvPr id="752" name="フローチャート: 判断 751"/>
        <xdr:cNvSpPr/>
      </xdr:nvSpPr>
      <xdr:spPr>
        <a:xfrm>
          <a:off x="21272500" y="667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105110</xdr:rowOff>
    </xdr:from>
    <xdr:ext cx="313932" cy="259045"/>
    <xdr:sp macro="" textlink="">
      <xdr:nvSpPr>
        <xdr:cNvPr id="753" name="テキスト ボックス 752"/>
        <xdr:cNvSpPr txBox="1"/>
      </xdr:nvSpPr>
      <xdr:spPr>
        <a:xfrm>
          <a:off x="21166333" y="64487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153289</xdr:rowOff>
    </xdr:from>
    <xdr:to>
      <xdr:col>107</xdr:col>
      <xdr:colOff>101600</xdr:colOff>
      <xdr:row>39</xdr:row>
      <xdr:rowOff>83439</xdr:rowOff>
    </xdr:to>
    <xdr:sp macro="" textlink="">
      <xdr:nvSpPr>
        <xdr:cNvPr id="755" name="フローチャート: 判断 754"/>
        <xdr:cNvSpPr/>
      </xdr:nvSpPr>
      <xdr:spPr>
        <a:xfrm>
          <a:off x="20383500" y="666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99966</xdr:rowOff>
    </xdr:from>
    <xdr:ext cx="313932" cy="259045"/>
    <xdr:sp macro="" textlink="">
      <xdr:nvSpPr>
        <xdr:cNvPr id="756" name="テキスト ボックス 755"/>
        <xdr:cNvSpPr txBox="1"/>
      </xdr:nvSpPr>
      <xdr:spPr>
        <a:xfrm>
          <a:off x="20277333" y="644361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146050</xdr:rowOff>
    </xdr:from>
    <xdr:to>
      <xdr:col>102</xdr:col>
      <xdr:colOff>165100</xdr:colOff>
      <xdr:row>39</xdr:row>
      <xdr:rowOff>76200</xdr:rowOff>
    </xdr:to>
    <xdr:sp macro="" textlink="">
      <xdr:nvSpPr>
        <xdr:cNvPr id="758" name="フローチャート: 判断 757"/>
        <xdr:cNvSpPr/>
      </xdr:nvSpPr>
      <xdr:spPr>
        <a:xfrm>
          <a:off x="19494500" y="666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92727</xdr:rowOff>
    </xdr:from>
    <xdr:ext cx="378565" cy="259045"/>
    <xdr:sp macro="" textlink="">
      <xdr:nvSpPr>
        <xdr:cNvPr id="759" name="テキスト ボックス 758"/>
        <xdr:cNvSpPr txBox="1"/>
      </xdr:nvSpPr>
      <xdr:spPr>
        <a:xfrm>
          <a:off x="19356017" y="6436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160528</xdr:rowOff>
    </xdr:from>
    <xdr:to>
      <xdr:col>98</xdr:col>
      <xdr:colOff>38100</xdr:colOff>
      <xdr:row>39</xdr:row>
      <xdr:rowOff>90678</xdr:rowOff>
    </xdr:to>
    <xdr:sp macro="" textlink="">
      <xdr:nvSpPr>
        <xdr:cNvPr id="760" name="フローチャート: 判断 759"/>
        <xdr:cNvSpPr/>
      </xdr:nvSpPr>
      <xdr:spPr>
        <a:xfrm>
          <a:off x="18605500" y="66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107205</xdr:rowOff>
    </xdr:from>
    <xdr:ext cx="313932" cy="259045"/>
    <xdr:sp macro="" textlink="">
      <xdr:nvSpPr>
        <xdr:cNvPr id="761" name="テキスト ボックス 760"/>
        <xdr:cNvSpPr txBox="1"/>
      </xdr:nvSpPr>
      <xdr:spPr>
        <a:xfrm>
          <a:off x="18499333" y="645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8"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茨城県平均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住民一人当たりコストが高いのは主に土木費及び教育費である。土木費については，地域間を結ぶ都市計画道路の整備を主として進めていることから，都市計画費のうち，特に街路費及び区画整理費が類似団体平均よりも高くなっており，教育費については，令和３年度開校予定の統合校建設事業や田彦小学校増築事業等により，小学校費，中学校費で類似団体平均を大きく上回る状況となっている。住民一人当たりコストが低いのは主に総務費及び民生費，衛生費である。民生費については，公立保育所の統廃合を進め，新規整備や大規模改修等を行っていないことから児童福祉費が特に低くなっており，衛生費については，廃棄物処理事業等を一部事務組合にて実施していることから特に委託料について類似団体平均を下回っている。総務費については，那珂湊支所新庁舎の整備が平成２９年度に完了して以降大きな整備事業を抱えておらず，また庁舎等の施設数が少ないこともあり低コストとなっているとみられる。学校施設整備事業や区画整理事業については，次年度以降も続くことから，事業費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茨城県ひたちなか市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令和元年度は，法人市民税や固定資産税等の税収の増があったものの，国民体育大会実行委員会への負担金等，一般財源による歳出の増が上回り，財政調整基金を約</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億円取崩した。しかし，平成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に基金取崩しを回避したことにより単年度収支（純繰越金）が例年より少額であったことから，基金を取り崩してもなお令和元年度の実質単年度収支は黒字に回復する結果となった。財政調整基金の残高を維持するため，補助金等の歳入確保や事業の見直しによる歳出抑制を図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茨城県ひたちなか市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水道事業会計においては，水道料金や修繕引当金戻入益の減等により営業収益，営業外収益がともに減となった一方，旧阿字ヶ浦配水場解体工事や支払利息の減により営業費用，営業外費用とも減となった。費用の減額幅が大きかったことから，前年比プラス</a:t>
          </a:r>
          <a:r>
            <a:rPr kumimoji="1" lang="en-US" altLang="ja-JP" sz="1400">
              <a:latin typeface="ＭＳ ゴシック" pitchFamily="49" charset="-128"/>
              <a:ea typeface="ＭＳ ゴシック" pitchFamily="49" charset="-128"/>
            </a:rPr>
            <a:t>2.45</a:t>
          </a:r>
          <a:r>
            <a:rPr kumimoji="1" lang="ja-JP" altLang="en-US" sz="1400">
              <a:latin typeface="ＭＳ ゴシック" pitchFamily="49" charset="-128"/>
              <a:ea typeface="ＭＳ ゴシック" pitchFamily="49" charset="-128"/>
            </a:rPr>
            <a:t>ポイントとなった。また，一般会計において，市税の増や市債の借入に加え，財政調整基金及び減債基金から取崩しを行ったことにより歳入が増となり，黒字が拡大したことで前年比プラス</a:t>
          </a:r>
          <a:r>
            <a:rPr kumimoji="1" lang="en-US" altLang="ja-JP" sz="1400">
              <a:latin typeface="ＭＳ ゴシック" pitchFamily="49" charset="-128"/>
              <a:ea typeface="ＭＳ ゴシック" pitchFamily="49" charset="-128"/>
            </a:rPr>
            <a:t>2.44</a:t>
          </a:r>
          <a:r>
            <a:rPr kumimoji="1" lang="ja-JP" altLang="en-US" sz="1400">
              <a:latin typeface="ＭＳ ゴシック" pitchFamily="49" charset="-128"/>
              <a:ea typeface="ＭＳ ゴシック" pitchFamily="49" charset="-128"/>
            </a:rPr>
            <a:t>ポイントとなったことなどから，連結実質黒字は全体で増加となっている。しかし，墓地公園事業特別会計を除く特別会計については一般会計からの繰入金を受けており，基準外繰入や収入補てん的な繰入金を抑制しなければ財政を圧迫する恐れがある。特別会計においても事業の精査や財源の確保を図りつつ，一般会計からの繰入金の適正化に努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&#65279;<?xml version="1.0" encoding="UTF-8" standalone="yes"?><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Relationships xmlns="http://schemas.openxmlformats.org/package/2006/relationships"><Relationship Id="rId2" Type="http://schemas.openxmlformats.org/officeDocument/2006/relationships/drawing" Target="../drawings/drawing15.xml" /></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81</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82</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83</v>
      </c>
      <c r="C3" s="650"/>
      <c r="D3" s="650"/>
      <c r="E3" s="651"/>
      <c r="F3" s="651"/>
      <c r="G3" s="651"/>
      <c r="H3" s="651"/>
      <c r="I3" s="651"/>
      <c r="J3" s="651"/>
      <c r="K3" s="651"/>
      <c r="L3" s="651" t="s">
        <v>84</v>
      </c>
      <c r="M3" s="651"/>
      <c r="N3" s="651"/>
      <c r="O3" s="651"/>
      <c r="P3" s="651"/>
      <c r="Q3" s="651"/>
      <c r="R3" s="654"/>
      <c r="S3" s="654"/>
      <c r="T3" s="654"/>
      <c r="U3" s="654"/>
      <c r="V3" s="655"/>
      <c r="W3" s="545" t="s">
        <v>85</v>
      </c>
      <c r="X3" s="546"/>
      <c r="Y3" s="546"/>
      <c r="Z3" s="546"/>
      <c r="AA3" s="546"/>
      <c r="AB3" s="650"/>
      <c r="AC3" s="654" t="s">
        <v>86</v>
      </c>
      <c r="AD3" s="546"/>
      <c r="AE3" s="546"/>
      <c r="AF3" s="546"/>
      <c r="AG3" s="546"/>
      <c r="AH3" s="546"/>
      <c r="AI3" s="546"/>
      <c r="AJ3" s="546"/>
      <c r="AK3" s="546"/>
      <c r="AL3" s="616"/>
      <c r="AM3" s="545" t="s">
        <v>87</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88</v>
      </c>
      <c r="BO3" s="546"/>
      <c r="BP3" s="546"/>
      <c r="BQ3" s="546"/>
      <c r="BR3" s="546"/>
      <c r="BS3" s="546"/>
      <c r="BT3" s="546"/>
      <c r="BU3" s="616"/>
      <c r="BV3" s="545" t="s">
        <v>89</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90</v>
      </c>
      <c r="CU3" s="546"/>
      <c r="CV3" s="546"/>
      <c r="CW3" s="546"/>
      <c r="CX3" s="546"/>
      <c r="CY3" s="546"/>
      <c r="CZ3" s="546"/>
      <c r="DA3" s="616"/>
      <c r="DB3" s="545" t="s">
        <v>91</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92</v>
      </c>
      <c r="AZ4" s="459"/>
      <c r="BA4" s="459"/>
      <c r="BB4" s="459"/>
      <c r="BC4" s="459"/>
      <c r="BD4" s="459"/>
      <c r="BE4" s="459"/>
      <c r="BF4" s="459"/>
      <c r="BG4" s="459"/>
      <c r="BH4" s="459"/>
      <c r="BI4" s="459"/>
      <c r="BJ4" s="459"/>
      <c r="BK4" s="459"/>
      <c r="BL4" s="459"/>
      <c r="BM4" s="460"/>
      <c r="BN4" s="461">
        <v>59753353</v>
      </c>
      <c r="BO4" s="462"/>
      <c r="BP4" s="462"/>
      <c r="BQ4" s="462"/>
      <c r="BR4" s="462"/>
      <c r="BS4" s="462"/>
      <c r="BT4" s="462"/>
      <c r="BU4" s="463"/>
      <c r="BV4" s="461">
        <v>54055745</v>
      </c>
      <c r="BW4" s="462"/>
      <c r="BX4" s="462"/>
      <c r="BY4" s="462"/>
      <c r="BZ4" s="462"/>
      <c r="CA4" s="462"/>
      <c r="CB4" s="462"/>
      <c r="CC4" s="463"/>
      <c r="CD4" s="642" t="s">
        <v>93</v>
      </c>
      <c r="CE4" s="643"/>
      <c r="CF4" s="643"/>
      <c r="CG4" s="643"/>
      <c r="CH4" s="643"/>
      <c r="CI4" s="643"/>
      <c r="CJ4" s="643"/>
      <c r="CK4" s="643"/>
      <c r="CL4" s="643"/>
      <c r="CM4" s="643"/>
      <c r="CN4" s="643"/>
      <c r="CO4" s="643"/>
      <c r="CP4" s="643"/>
      <c r="CQ4" s="643"/>
      <c r="CR4" s="643"/>
      <c r="CS4" s="644"/>
      <c r="CT4" s="645">
        <v>6.5</v>
      </c>
      <c r="CU4" s="646"/>
      <c r="CV4" s="646"/>
      <c r="CW4" s="646"/>
      <c r="CX4" s="646"/>
      <c r="CY4" s="646"/>
      <c r="CZ4" s="646"/>
      <c r="DA4" s="647"/>
      <c r="DB4" s="645">
        <v>4</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94</v>
      </c>
      <c r="AN5" s="440"/>
      <c r="AO5" s="440"/>
      <c r="AP5" s="440"/>
      <c r="AQ5" s="440"/>
      <c r="AR5" s="440"/>
      <c r="AS5" s="440"/>
      <c r="AT5" s="441"/>
      <c r="AU5" s="523" t="s">
        <v>95</v>
      </c>
      <c r="AV5" s="524"/>
      <c r="AW5" s="524"/>
      <c r="AX5" s="524"/>
      <c r="AY5" s="446" t="s">
        <v>96</v>
      </c>
      <c r="AZ5" s="447"/>
      <c r="BA5" s="447"/>
      <c r="BB5" s="447"/>
      <c r="BC5" s="447"/>
      <c r="BD5" s="447"/>
      <c r="BE5" s="447"/>
      <c r="BF5" s="447"/>
      <c r="BG5" s="447"/>
      <c r="BH5" s="447"/>
      <c r="BI5" s="447"/>
      <c r="BJ5" s="447"/>
      <c r="BK5" s="447"/>
      <c r="BL5" s="447"/>
      <c r="BM5" s="448"/>
      <c r="BN5" s="466">
        <v>57218343</v>
      </c>
      <c r="BO5" s="467"/>
      <c r="BP5" s="467"/>
      <c r="BQ5" s="467"/>
      <c r="BR5" s="467"/>
      <c r="BS5" s="467"/>
      <c r="BT5" s="467"/>
      <c r="BU5" s="468"/>
      <c r="BV5" s="466">
        <v>52424650</v>
      </c>
      <c r="BW5" s="467"/>
      <c r="BX5" s="467"/>
      <c r="BY5" s="467"/>
      <c r="BZ5" s="467"/>
      <c r="CA5" s="467"/>
      <c r="CB5" s="467"/>
      <c r="CC5" s="468"/>
      <c r="CD5" s="475" t="s">
        <v>97</v>
      </c>
      <c r="CE5" s="476"/>
      <c r="CF5" s="476"/>
      <c r="CG5" s="476"/>
      <c r="CH5" s="476"/>
      <c r="CI5" s="476"/>
      <c r="CJ5" s="476"/>
      <c r="CK5" s="476"/>
      <c r="CL5" s="476"/>
      <c r="CM5" s="476"/>
      <c r="CN5" s="476"/>
      <c r="CO5" s="476"/>
      <c r="CP5" s="476"/>
      <c r="CQ5" s="476"/>
      <c r="CR5" s="476"/>
      <c r="CS5" s="477"/>
      <c r="CT5" s="436">
        <v>96.3</v>
      </c>
      <c r="CU5" s="437"/>
      <c r="CV5" s="437"/>
      <c r="CW5" s="437"/>
      <c r="CX5" s="437"/>
      <c r="CY5" s="437"/>
      <c r="CZ5" s="437"/>
      <c r="DA5" s="438"/>
      <c r="DB5" s="436">
        <v>95.9</v>
      </c>
      <c r="DC5" s="437"/>
      <c r="DD5" s="437"/>
      <c r="DE5" s="437"/>
      <c r="DF5" s="437"/>
      <c r="DG5" s="437"/>
      <c r="DH5" s="437"/>
      <c r="DI5" s="438"/>
      <c r="DJ5" s="186"/>
      <c r="DK5" s="186"/>
      <c r="DL5" s="186"/>
      <c r="DM5" s="186"/>
      <c r="DN5" s="186"/>
      <c r="DO5" s="186"/>
    </row>
    <row r="6" spans="1:119" ht="18.75" customHeight="1" x14ac:dyDescent="0.15">
      <c r="A6" s="187"/>
      <c r="B6" s="622" t="s">
        <v>98</v>
      </c>
      <c r="C6" s="480"/>
      <c r="D6" s="480"/>
      <c r="E6" s="623"/>
      <c r="F6" s="623"/>
      <c r="G6" s="623"/>
      <c r="H6" s="623"/>
      <c r="I6" s="623"/>
      <c r="J6" s="623"/>
      <c r="K6" s="623"/>
      <c r="L6" s="623" t="s">
        <v>99</v>
      </c>
      <c r="M6" s="623"/>
      <c r="N6" s="623"/>
      <c r="O6" s="623"/>
      <c r="P6" s="623"/>
      <c r="Q6" s="623"/>
      <c r="R6" s="504"/>
      <c r="S6" s="504"/>
      <c r="T6" s="504"/>
      <c r="U6" s="504"/>
      <c r="V6" s="629"/>
      <c r="W6" s="557" t="s">
        <v>100</v>
      </c>
      <c r="X6" s="479"/>
      <c r="Y6" s="479"/>
      <c r="Z6" s="479"/>
      <c r="AA6" s="479"/>
      <c r="AB6" s="480"/>
      <c r="AC6" s="634" t="s">
        <v>101</v>
      </c>
      <c r="AD6" s="635"/>
      <c r="AE6" s="635"/>
      <c r="AF6" s="635"/>
      <c r="AG6" s="635"/>
      <c r="AH6" s="635"/>
      <c r="AI6" s="635"/>
      <c r="AJ6" s="635"/>
      <c r="AK6" s="635"/>
      <c r="AL6" s="636"/>
      <c r="AM6" s="535" t="s">
        <v>102</v>
      </c>
      <c r="AN6" s="440"/>
      <c r="AO6" s="440"/>
      <c r="AP6" s="440"/>
      <c r="AQ6" s="440"/>
      <c r="AR6" s="440"/>
      <c r="AS6" s="440"/>
      <c r="AT6" s="441"/>
      <c r="AU6" s="523" t="s">
        <v>95</v>
      </c>
      <c r="AV6" s="524"/>
      <c r="AW6" s="524"/>
      <c r="AX6" s="524"/>
      <c r="AY6" s="446" t="s">
        <v>103</v>
      </c>
      <c r="AZ6" s="447"/>
      <c r="BA6" s="447"/>
      <c r="BB6" s="447"/>
      <c r="BC6" s="447"/>
      <c r="BD6" s="447"/>
      <c r="BE6" s="447"/>
      <c r="BF6" s="447"/>
      <c r="BG6" s="447"/>
      <c r="BH6" s="447"/>
      <c r="BI6" s="447"/>
      <c r="BJ6" s="447"/>
      <c r="BK6" s="447"/>
      <c r="BL6" s="447"/>
      <c r="BM6" s="448"/>
      <c r="BN6" s="466">
        <v>2535010</v>
      </c>
      <c r="BO6" s="467"/>
      <c r="BP6" s="467"/>
      <c r="BQ6" s="467"/>
      <c r="BR6" s="467"/>
      <c r="BS6" s="467"/>
      <c r="BT6" s="467"/>
      <c r="BU6" s="468"/>
      <c r="BV6" s="466">
        <v>1631095</v>
      </c>
      <c r="BW6" s="467"/>
      <c r="BX6" s="467"/>
      <c r="BY6" s="467"/>
      <c r="BZ6" s="467"/>
      <c r="CA6" s="467"/>
      <c r="CB6" s="467"/>
      <c r="CC6" s="468"/>
      <c r="CD6" s="475" t="s">
        <v>104</v>
      </c>
      <c r="CE6" s="476"/>
      <c r="CF6" s="476"/>
      <c r="CG6" s="476"/>
      <c r="CH6" s="476"/>
      <c r="CI6" s="476"/>
      <c r="CJ6" s="476"/>
      <c r="CK6" s="476"/>
      <c r="CL6" s="476"/>
      <c r="CM6" s="476"/>
      <c r="CN6" s="476"/>
      <c r="CO6" s="476"/>
      <c r="CP6" s="476"/>
      <c r="CQ6" s="476"/>
      <c r="CR6" s="476"/>
      <c r="CS6" s="477"/>
      <c r="CT6" s="619">
        <v>99.7</v>
      </c>
      <c r="CU6" s="620"/>
      <c r="CV6" s="620"/>
      <c r="CW6" s="620"/>
      <c r="CX6" s="620"/>
      <c r="CY6" s="620"/>
      <c r="CZ6" s="620"/>
      <c r="DA6" s="621"/>
      <c r="DB6" s="619">
        <v>100.2</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105</v>
      </c>
      <c r="AN7" s="440"/>
      <c r="AO7" s="440"/>
      <c r="AP7" s="440"/>
      <c r="AQ7" s="440"/>
      <c r="AR7" s="440"/>
      <c r="AS7" s="440"/>
      <c r="AT7" s="441"/>
      <c r="AU7" s="523" t="s">
        <v>106</v>
      </c>
      <c r="AV7" s="524"/>
      <c r="AW7" s="524"/>
      <c r="AX7" s="524"/>
      <c r="AY7" s="446" t="s">
        <v>107</v>
      </c>
      <c r="AZ7" s="447"/>
      <c r="BA7" s="447"/>
      <c r="BB7" s="447"/>
      <c r="BC7" s="447"/>
      <c r="BD7" s="447"/>
      <c r="BE7" s="447"/>
      <c r="BF7" s="447"/>
      <c r="BG7" s="447"/>
      <c r="BH7" s="447"/>
      <c r="BI7" s="447"/>
      <c r="BJ7" s="447"/>
      <c r="BK7" s="447"/>
      <c r="BL7" s="447"/>
      <c r="BM7" s="448"/>
      <c r="BN7" s="466">
        <v>617771</v>
      </c>
      <c r="BO7" s="467"/>
      <c r="BP7" s="467"/>
      <c r="BQ7" s="467"/>
      <c r="BR7" s="467"/>
      <c r="BS7" s="467"/>
      <c r="BT7" s="467"/>
      <c r="BU7" s="468"/>
      <c r="BV7" s="466">
        <v>434527</v>
      </c>
      <c r="BW7" s="467"/>
      <c r="BX7" s="467"/>
      <c r="BY7" s="467"/>
      <c r="BZ7" s="467"/>
      <c r="CA7" s="467"/>
      <c r="CB7" s="467"/>
      <c r="CC7" s="468"/>
      <c r="CD7" s="475" t="s">
        <v>108</v>
      </c>
      <c r="CE7" s="476"/>
      <c r="CF7" s="476"/>
      <c r="CG7" s="476"/>
      <c r="CH7" s="476"/>
      <c r="CI7" s="476"/>
      <c r="CJ7" s="476"/>
      <c r="CK7" s="476"/>
      <c r="CL7" s="476"/>
      <c r="CM7" s="476"/>
      <c r="CN7" s="476"/>
      <c r="CO7" s="476"/>
      <c r="CP7" s="476"/>
      <c r="CQ7" s="476"/>
      <c r="CR7" s="476"/>
      <c r="CS7" s="477"/>
      <c r="CT7" s="466">
        <v>29616861</v>
      </c>
      <c r="CU7" s="467"/>
      <c r="CV7" s="467"/>
      <c r="CW7" s="467"/>
      <c r="CX7" s="467"/>
      <c r="CY7" s="467"/>
      <c r="CZ7" s="467"/>
      <c r="DA7" s="468"/>
      <c r="DB7" s="466">
        <v>29550411</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109</v>
      </c>
      <c r="AN8" s="440"/>
      <c r="AO8" s="440"/>
      <c r="AP8" s="440"/>
      <c r="AQ8" s="440"/>
      <c r="AR8" s="440"/>
      <c r="AS8" s="440"/>
      <c r="AT8" s="441"/>
      <c r="AU8" s="523" t="s">
        <v>95</v>
      </c>
      <c r="AV8" s="524"/>
      <c r="AW8" s="524"/>
      <c r="AX8" s="524"/>
      <c r="AY8" s="446" t="s">
        <v>110</v>
      </c>
      <c r="AZ8" s="447"/>
      <c r="BA8" s="447"/>
      <c r="BB8" s="447"/>
      <c r="BC8" s="447"/>
      <c r="BD8" s="447"/>
      <c r="BE8" s="447"/>
      <c r="BF8" s="447"/>
      <c r="BG8" s="447"/>
      <c r="BH8" s="447"/>
      <c r="BI8" s="447"/>
      <c r="BJ8" s="447"/>
      <c r="BK8" s="447"/>
      <c r="BL8" s="447"/>
      <c r="BM8" s="448"/>
      <c r="BN8" s="466">
        <v>1917239</v>
      </c>
      <c r="BO8" s="467"/>
      <c r="BP8" s="467"/>
      <c r="BQ8" s="467"/>
      <c r="BR8" s="467"/>
      <c r="BS8" s="467"/>
      <c r="BT8" s="467"/>
      <c r="BU8" s="468"/>
      <c r="BV8" s="466">
        <v>1196568</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0.96</v>
      </c>
      <c r="CU8" s="580"/>
      <c r="CV8" s="580"/>
      <c r="CW8" s="580"/>
      <c r="CX8" s="580"/>
      <c r="CY8" s="580"/>
      <c r="CZ8" s="580"/>
      <c r="DA8" s="581"/>
      <c r="DB8" s="579">
        <v>0.96</v>
      </c>
      <c r="DC8" s="580"/>
      <c r="DD8" s="580"/>
      <c r="DE8" s="580"/>
      <c r="DF8" s="580"/>
      <c r="DG8" s="580"/>
      <c r="DH8" s="580"/>
      <c r="DI8" s="581"/>
      <c r="DJ8" s="186"/>
      <c r="DK8" s="186"/>
      <c r="DL8" s="186"/>
      <c r="DM8" s="186"/>
      <c r="DN8" s="186"/>
      <c r="DO8" s="186"/>
    </row>
    <row r="9" spans="1:119" ht="18.75" customHeight="1" thickBot="1" x14ac:dyDescent="0.2">
      <c r="A9" s="187"/>
      <c r="B9" s="608" t="s">
        <v>112</v>
      </c>
      <c r="C9" s="609"/>
      <c r="D9" s="609"/>
      <c r="E9" s="609"/>
      <c r="F9" s="609"/>
      <c r="G9" s="609"/>
      <c r="H9" s="609"/>
      <c r="I9" s="609"/>
      <c r="J9" s="609"/>
      <c r="K9" s="529"/>
      <c r="L9" s="610" t="s">
        <v>113</v>
      </c>
      <c r="M9" s="611"/>
      <c r="N9" s="611"/>
      <c r="O9" s="611"/>
      <c r="P9" s="611"/>
      <c r="Q9" s="612"/>
      <c r="R9" s="613">
        <v>155689</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116</v>
      </c>
      <c r="AV9" s="524"/>
      <c r="AW9" s="524"/>
      <c r="AX9" s="524"/>
      <c r="AY9" s="446" t="s">
        <v>117</v>
      </c>
      <c r="AZ9" s="447"/>
      <c r="BA9" s="447"/>
      <c r="BB9" s="447"/>
      <c r="BC9" s="447"/>
      <c r="BD9" s="447"/>
      <c r="BE9" s="447"/>
      <c r="BF9" s="447"/>
      <c r="BG9" s="447"/>
      <c r="BH9" s="447"/>
      <c r="BI9" s="447"/>
      <c r="BJ9" s="447"/>
      <c r="BK9" s="447"/>
      <c r="BL9" s="447"/>
      <c r="BM9" s="448"/>
      <c r="BN9" s="466">
        <v>720671</v>
      </c>
      <c r="BO9" s="467"/>
      <c r="BP9" s="467"/>
      <c r="BQ9" s="467"/>
      <c r="BR9" s="467"/>
      <c r="BS9" s="467"/>
      <c r="BT9" s="467"/>
      <c r="BU9" s="468"/>
      <c r="BV9" s="466">
        <v>-1631251</v>
      </c>
      <c r="BW9" s="467"/>
      <c r="BX9" s="467"/>
      <c r="BY9" s="467"/>
      <c r="BZ9" s="467"/>
      <c r="CA9" s="467"/>
      <c r="CB9" s="467"/>
      <c r="CC9" s="468"/>
      <c r="CD9" s="475" t="s">
        <v>118</v>
      </c>
      <c r="CE9" s="476"/>
      <c r="CF9" s="476"/>
      <c r="CG9" s="476"/>
      <c r="CH9" s="476"/>
      <c r="CI9" s="476"/>
      <c r="CJ9" s="476"/>
      <c r="CK9" s="476"/>
      <c r="CL9" s="476"/>
      <c r="CM9" s="476"/>
      <c r="CN9" s="476"/>
      <c r="CO9" s="476"/>
      <c r="CP9" s="476"/>
      <c r="CQ9" s="476"/>
      <c r="CR9" s="476"/>
      <c r="CS9" s="477"/>
      <c r="CT9" s="436">
        <v>13.8</v>
      </c>
      <c r="CU9" s="437"/>
      <c r="CV9" s="437"/>
      <c r="CW9" s="437"/>
      <c r="CX9" s="437"/>
      <c r="CY9" s="437"/>
      <c r="CZ9" s="437"/>
      <c r="DA9" s="438"/>
      <c r="DB9" s="436">
        <v>14.5</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119</v>
      </c>
      <c r="M10" s="440"/>
      <c r="N10" s="440"/>
      <c r="O10" s="440"/>
      <c r="P10" s="440"/>
      <c r="Q10" s="441"/>
      <c r="R10" s="442">
        <v>157060</v>
      </c>
      <c r="S10" s="443"/>
      <c r="T10" s="443"/>
      <c r="U10" s="443"/>
      <c r="V10" s="445"/>
      <c r="W10" s="617"/>
      <c r="X10" s="428"/>
      <c r="Y10" s="428"/>
      <c r="Z10" s="428"/>
      <c r="AA10" s="428"/>
      <c r="AB10" s="428"/>
      <c r="AC10" s="428"/>
      <c r="AD10" s="428"/>
      <c r="AE10" s="428"/>
      <c r="AF10" s="428"/>
      <c r="AG10" s="428"/>
      <c r="AH10" s="428"/>
      <c r="AI10" s="428"/>
      <c r="AJ10" s="428"/>
      <c r="AK10" s="428"/>
      <c r="AL10" s="618"/>
      <c r="AM10" s="535" t="s">
        <v>120</v>
      </c>
      <c r="AN10" s="440"/>
      <c r="AO10" s="440"/>
      <c r="AP10" s="440"/>
      <c r="AQ10" s="440"/>
      <c r="AR10" s="440"/>
      <c r="AS10" s="440"/>
      <c r="AT10" s="441"/>
      <c r="AU10" s="523" t="s">
        <v>95</v>
      </c>
      <c r="AV10" s="524"/>
      <c r="AW10" s="524"/>
      <c r="AX10" s="524"/>
      <c r="AY10" s="446" t="s">
        <v>121</v>
      </c>
      <c r="AZ10" s="447"/>
      <c r="BA10" s="447"/>
      <c r="BB10" s="447"/>
      <c r="BC10" s="447"/>
      <c r="BD10" s="447"/>
      <c r="BE10" s="447"/>
      <c r="BF10" s="447"/>
      <c r="BG10" s="447"/>
      <c r="BH10" s="447"/>
      <c r="BI10" s="447"/>
      <c r="BJ10" s="447"/>
      <c r="BK10" s="447"/>
      <c r="BL10" s="447"/>
      <c r="BM10" s="448"/>
      <c r="BN10" s="466">
        <v>251</v>
      </c>
      <c r="BO10" s="467"/>
      <c r="BP10" s="467"/>
      <c r="BQ10" s="467"/>
      <c r="BR10" s="467"/>
      <c r="BS10" s="467"/>
      <c r="BT10" s="467"/>
      <c r="BU10" s="468"/>
      <c r="BV10" s="466">
        <v>452</v>
      </c>
      <c r="BW10" s="467"/>
      <c r="BX10" s="467"/>
      <c r="BY10" s="467"/>
      <c r="BZ10" s="467"/>
      <c r="CA10" s="467"/>
      <c r="CB10" s="467"/>
      <c r="CC10" s="468"/>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123</v>
      </c>
      <c r="M11" s="513"/>
      <c r="N11" s="513"/>
      <c r="O11" s="513"/>
      <c r="P11" s="513"/>
      <c r="Q11" s="514"/>
      <c r="R11" s="605" t="s">
        <v>124</v>
      </c>
      <c r="S11" s="606"/>
      <c r="T11" s="606"/>
      <c r="U11" s="606"/>
      <c r="V11" s="607"/>
      <c r="W11" s="617"/>
      <c r="X11" s="428"/>
      <c r="Y11" s="428"/>
      <c r="Z11" s="428"/>
      <c r="AA11" s="428"/>
      <c r="AB11" s="428"/>
      <c r="AC11" s="428"/>
      <c r="AD11" s="428"/>
      <c r="AE11" s="428"/>
      <c r="AF11" s="428"/>
      <c r="AG11" s="428"/>
      <c r="AH11" s="428"/>
      <c r="AI11" s="428"/>
      <c r="AJ11" s="428"/>
      <c r="AK11" s="428"/>
      <c r="AL11" s="618"/>
      <c r="AM11" s="535" t="s">
        <v>125</v>
      </c>
      <c r="AN11" s="440"/>
      <c r="AO11" s="440"/>
      <c r="AP11" s="440"/>
      <c r="AQ11" s="440"/>
      <c r="AR11" s="440"/>
      <c r="AS11" s="440"/>
      <c r="AT11" s="441"/>
      <c r="AU11" s="523" t="s">
        <v>126</v>
      </c>
      <c r="AV11" s="524"/>
      <c r="AW11" s="524"/>
      <c r="AX11" s="524"/>
      <c r="AY11" s="446" t="s">
        <v>127</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128</v>
      </c>
      <c r="CE11" s="476"/>
      <c r="CF11" s="476"/>
      <c r="CG11" s="476"/>
      <c r="CH11" s="476"/>
      <c r="CI11" s="476"/>
      <c r="CJ11" s="476"/>
      <c r="CK11" s="476"/>
      <c r="CL11" s="476"/>
      <c r="CM11" s="476"/>
      <c r="CN11" s="476"/>
      <c r="CO11" s="476"/>
      <c r="CP11" s="476"/>
      <c r="CQ11" s="476"/>
      <c r="CR11" s="476"/>
      <c r="CS11" s="477"/>
      <c r="CT11" s="579" t="s">
        <v>129</v>
      </c>
      <c r="CU11" s="580"/>
      <c r="CV11" s="580"/>
      <c r="CW11" s="580"/>
      <c r="CX11" s="580"/>
      <c r="CY11" s="580"/>
      <c r="CZ11" s="580"/>
      <c r="DA11" s="581"/>
      <c r="DB11" s="579" t="s">
        <v>130</v>
      </c>
      <c r="DC11" s="580"/>
      <c r="DD11" s="580"/>
      <c r="DE11" s="580"/>
      <c r="DF11" s="580"/>
      <c r="DG11" s="580"/>
      <c r="DH11" s="580"/>
      <c r="DI11" s="581"/>
      <c r="DJ11" s="186"/>
      <c r="DK11" s="186"/>
      <c r="DL11" s="186"/>
      <c r="DM11" s="186"/>
      <c r="DN11" s="186"/>
      <c r="DO11" s="186"/>
    </row>
    <row r="12" spans="1:119" ht="18.75" customHeight="1" x14ac:dyDescent="0.15">
      <c r="A12" s="187"/>
      <c r="B12" s="582" t="s">
        <v>131</v>
      </c>
      <c r="C12" s="583"/>
      <c r="D12" s="583"/>
      <c r="E12" s="583"/>
      <c r="F12" s="583"/>
      <c r="G12" s="583"/>
      <c r="H12" s="583"/>
      <c r="I12" s="583"/>
      <c r="J12" s="583"/>
      <c r="K12" s="584"/>
      <c r="L12" s="591" t="s">
        <v>132</v>
      </c>
      <c r="M12" s="592"/>
      <c r="N12" s="592"/>
      <c r="O12" s="592"/>
      <c r="P12" s="592"/>
      <c r="Q12" s="593"/>
      <c r="R12" s="594">
        <v>158660</v>
      </c>
      <c r="S12" s="595"/>
      <c r="T12" s="595"/>
      <c r="U12" s="595"/>
      <c r="V12" s="596"/>
      <c r="W12" s="597" t="s">
        <v>1</v>
      </c>
      <c r="X12" s="524"/>
      <c r="Y12" s="524"/>
      <c r="Z12" s="524"/>
      <c r="AA12" s="524"/>
      <c r="AB12" s="598"/>
      <c r="AC12" s="599" t="s">
        <v>133</v>
      </c>
      <c r="AD12" s="600"/>
      <c r="AE12" s="600"/>
      <c r="AF12" s="600"/>
      <c r="AG12" s="601"/>
      <c r="AH12" s="599" t="s">
        <v>134</v>
      </c>
      <c r="AI12" s="600"/>
      <c r="AJ12" s="600"/>
      <c r="AK12" s="600"/>
      <c r="AL12" s="602"/>
      <c r="AM12" s="535" t="s">
        <v>135</v>
      </c>
      <c r="AN12" s="440"/>
      <c r="AO12" s="440"/>
      <c r="AP12" s="440"/>
      <c r="AQ12" s="440"/>
      <c r="AR12" s="440"/>
      <c r="AS12" s="440"/>
      <c r="AT12" s="441"/>
      <c r="AU12" s="523" t="s">
        <v>136</v>
      </c>
      <c r="AV12" s="524"/>
      <c r="AW12" s="524"/>
      <c r="AX12" s="524"/>
      <c r="AY12" s="446" t="s">
        <v>137</v>
      </c>
      <c r="AZ12" s="447"/>
      <c r="BA12" s="447"/>
      <c r="BB12" s="447"/>
      <c r="BC12" s="447"/>
      <c r="BD12" s="447"/>
      <c r="BE12" s="447"/>
      <c r="BF12" s="447"/>
      <c r="BG12" s="447"/>
      <c r="BH12" s="447"/>
      <c r="BI12" s="447"/>
      <c r="BJ12" s="447"/>
      <c r="BK12" s="447"/>
      <c r="BL12" s="447"/>
      <c r="BM12" s="448"/>
      <c r="BN12" s="466">
        <v>606302</v>
      </c>
      <c r="BO12" s="467"/>
      <c r="BP12" s="467"/>
      <c r="BQ12" s="467"/>
      <c r="BR12" s="467"/>
      <c r="BS12" s="467"/>
      <c r="BT12" s="467"/>
      <c r="BU12" s="468"/>
      <c r="BV12" s="466">
        <v>0</v>
      </c>
      <c r="BW12" s="467"/>
      <c r="BX12" s="467"/>
      <c r="BY12" s="467"/>
      <c r="BZ12" s="467"/>
      <c r="CA12" s="467"/>
      <c r="CB12" s="467"/>
      <c r="CC12" s="468"/>
      <c r="CD12" s="475" t="s">
        <v>138</v>
      </c>
      <c r="CE12" s="476"/>
      <c r="CF12" s="476"/>
      <c r="CG12" s="476"/>
      <c r="CH12" s="476"/>
      <c r="CI12" s="476"/>
      <c r="CJ12" s="476"/>
      <c r="CK12" s="476"/>
      <c r="CL12" s="476"/>
      <c r="CM12" s="476"/>
      <c r="CN12" s="476"/>
      <c r="CO12" s="476"/>
      <c r="CP12" s="476"/>
      <c r="CQ12" s="476"/>
      <c r="CR12" s="476"/>
      <c r="CS12" s="477"/>
      <c r="CT12" s="579" t="s">
        <v>130</v>
      </c>
      <c r="CU12" s="580"/>
      <c r="CV12" s="580"/>
      <c r="CW12" s="580"/>
      <c r="CX12" s="580"/>
      <c r="CY12" s="580"/>
      <c r="CZ12" s="580"/>
      <c r="DA12" s="581"/>
      <c r="DB12" s="579" t="s">
        <v>130</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139</v>
      </c>
      <c r="N13" s="567"/>
      <c r="O13" s="567"/>
      <c r="P13" s="567"/>
      <c r="Q13" s="568"/>
      <c r="R13" s="569">
        <v>156890</v>
      </c>
      <c r="S13" s="570"/>
      <c r="T13" s="570"/>
      <c r="U13" s="570"/>
      <c r="V13" s="571"/>
      <c r="W13" s="557" t="s">
        <v>140</v>
      </c>
      <c r="X13" s="479"/>
      <c r="Y13" s="479"/>
      <c r="Z13" s="479"/>
      <c r="AA13" s="479"/>
      <c r="AB13" s="480"/>
      <c r="AC13" s="442">
        <v>1858</v>
      </c>
      <c r="AD13" s="443"/>
      <c r="AE13" s="443"/>
      <c r="AF13" s="443"/>
      <c r="AG13" s="444"/>
      <c r="AH13" s="442">
        <v>1838</v>
      </c>
      <c r="AI13" s="443"/>
      <c r="AJ13" s="443"/>
      <c r="AK13" s="443"/>
      <c r="AL13" s="445"/>
      <c r="AM13" s="535" t="s">
        <v>141</v>
      </c>
      <c r="AN13" s="440"/>
      <c r="AO13" s="440"/>
      <c r="AP13" s="440"/>
      <c r="AQ13" s="440"/>
      <c r="AR13" s="440"/>
      <c r="AS13" s="440"/>
      <c r="AT13" s="441"/>
      <c r="AU13" s="523" t="s">
        <v>142</v>
      </c>
      <c r="AV13" s="524"/>
      <c r="AW13" s="524"/>
      <c r="AX13" s="524"/>
      <c r="AY13" s="446" t="s">
        <v>143</v>
      </c>
      <c r="AZ13" s="447"/>
      <c r="BA13" s="447"/>
      <c r="BB13" s="447"/>
      <c r="BC13" s="447"/>
      <c r="BD13" s="447"/>
      <c r="BE13" s="447"/>
      <c r="BF13" s="447"/>
      <c r="BG13" s="447"/>
      <c r="BH13" s="447"/>
      <c r="BI13" s="447"/>
      <c r="BJ13" s="447"/>
      <c r="BK13" s="447"/>
      <c r="BL13" s="447"/>
      <c r="BM13" s="448"/>
      <c r="BN13" s="466">
        <v>114620</v>
      </c>
      <c r="BO13" s="467"/>
      <c r="BP13" s="467"/>
      <c r="BQ13" s="467"/>
      <c r="BR13" s="467"/>
      <c r="BS13" s="467"/>
      <c r="BT13" s="467"/>
      <c r="BU13" s="468"/>
      <c r="BV13" s="466">
        <v>-1630799</v>
      </c>
      <c r="BW13" s="467"/>
      <c r="BX13" s="467"/>
      <c r="BY13" s="467"/>
      <c r="BZ13" s="467"/>
      <c r="CA13" s="467"/>
      <c r="CB13" s="467"/>
      <c r="CC13" s="468"/>
      <c r="CD13" s="475" t="s">
        <v>144</v>
      </c>
      <c r="CE13" s="476"/>
      <c r="CF13" s="476"/>
      <c r="CG13" s="476"/>
      <c r="CH13" s="476"/>
      <c r="CI13" s="476"/>
      <c r="CJ13" s="476"/>
      <c r="CK13" s="476"/>
      <c r="CL13" s="476"/>
      <c r="CM13" s="476"/>
      <c r="CN13" s="476"/>
      <c r="CO13" s="476"/>
      <c r="CP13" s="476"/>
      <c r="CQ13" s="476"/>
      <c r="CR13" s="476"/>
      <c r="CS13" s="477"/>
      <c r="CT13" s="436">
        <v>9.6</v>
      </c>
      <c r="CU13" s="437"/>
      <c r="CV13" s="437"/>
      <c r="CW13" s="437"/>
      <c r="CX13" s="437"/>
      <c r="CY13" s="437"/>
      <c r="CZ13" s="437"/>
      <c r="DA13" s="438"/>
      <c r="DB13" s="436">
        <v>9.3000000000000007</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145</v>
      </c>
      <c r="M14" s="603"/>
      <c r="N14" s="603"/>
      <c r="O14" s="603"/>
      <c r="P14" s="603"/>
      <c r="Q14" s="604"/>
      <c r="R14" s="569">
        <v>159259</v>
      </c>
      <c r="S14" s="570"/>
      <c r="T14" s="570"/>
      <c r="U14" s="570"/>
      <c r="V14" s="571"/>
      <c r="W14" s="572"/>
      <c r="X14" s="482"/>
      <c r="Y14" s="482"/>
      <c r="Z14" s="482"/>
      <c r="AA14" s="482"/>
      <c r="AB14" s="483"/>
      <c r="AC14" s="562">
        <v>2.6</v>
      </c>
      <c r="AD14" s="563"/>
      <c r="AE14" s="563"/>
      <c r="AF14" s="563"/>
      <c r="AG14" s="564"/>
      <c r="AH14" s="562">
        <v>2.6</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146</v>
      </c>
      <c r="CE14" s="473"/>
      <c r="CF14" s="473"/>
      <c r="CG14" s="473"/>
      <c r="CH14" s="473"/>
      <c r="CI14" s="473"/>
      <c r="CJ14" s="473"/>
      <c r="CK14" s="473"/>
      <c r="CL14" s="473"/>
      <c r="CM14" s="473"/>
      <c r="CN14" s="473"/>
      <c r="CO14" s="473"/>
      <c r="CP14" s="473"/>
      <c r="CQ14" s="473"/>
      <c r="CR14" s="473"/>
      <c r="CS14" s="474"/>
      <c r="CT14" s="573">
        <v>81.8</v>
      </c>
      <c r="CU14" s="574"/>
      <c r="CV14" s="574"/>
      <c r="CW14" s="574"/>
      <c r="CX14" s="574"/>
      <c r="CY14" s="574"/>
      <c r="CZ14" s="574"/>
      <c r="DA14" s="575"/>
      <c r="DB14" s="573">
        <v>50.4</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147</v>
      </c>
      <c r="N15" s="567"/>
      <c r="O15" s="567"/>
      <c r="P15" s="567"/>
      <c r="Q15" s="568"/>
      <c r="R15" s="569">
        <v>157549</v>
      </c>
      <c r="S15" s="570"/>
      <c r="T15" s="570"/>
      <c r="U15" s="570"/>
      <c r="V15" s="571"/>
      <c r="W15" s="557" t="s">
        <v>148</v>
      </c>
      <c r="X15" s="479"/>
      <c r="Y15" s="479"/>
      <c r="Z15" s="479"/>
      <c r="AA15" s="479"/>
      <c r="AB15" s="480"/>
      <c r="AC15" s="442">
        <v>22955</v>
      </c>
      <c r="AD15" s="443"/>
      <c r="AE15" s="443"/>
      <c r="AF15" s="443"/>
      <c r="AG15" s="444"/>
      <c r="AH15" s="442">
        <v>21934</v>
      </c>
      <c r="AI15" s="443"/>
      <c r="AJ15" s="443"/>
      <c r="AK15" s="443"/>
      <c r="AL15" s="445"/>
      <c r="AM15" s="535"/>
      <c r="AN15" s="440"/>
      <c r="AO15" s="440"/>
      <c r="AP15" s="440"/>
      <c r="AQ15" s="440"/>
      <c r="AR15" s="440"/>
      <c r="AS15" s="440"/>
      <c r="AT15" s="441"/>
      <c r="AU15" s="523"/>
      <c r="AV15" s="524"/>
      <c r="AW15" s="524"/>
      <c r="AX15" s="524"/>
      <c r="AY15" s="458" t="s">
        <v>149</v>
      </c>
      <c r="AZ15" s="459"/>
      <c r="BA15" s="459"/>
      <c r="BB15" s="459"/>
      <c r="BC15" s="459"/>
      <c r="BD15" s="459"/>
      <c r="BE15" s="459"/>
      <c r="BF15" s="459"/>
      <c r="BG15" s="459"/>
      <c r="BH15" s="459"/>
      <c r="BI15" s="459"/>
      <c r="BJ15" s="459"/>
      <c r="BK15" s="459"/>
      <c r="BL15" s="459"/>
      <c r="BM15" s="460"/>
      <c r="BN15" s="461">
        <v>21643836</v>
      </c>
      <c r="BO15" s="462"/>
      <c r="BP15" s="462"/>
      <c r="BQ15" s="462"/>
      <c r="BR15" s="462"/>
      <c r="BS15" s="462"/>
      <c r="BT15" s="462"/>
      <c r="BU15" s="463"/>
      <c r="BV15" s="461">
        <v>21733538</v>
      </c>
      <c r="BW15" s="462"/>
      <c r="BX15" s="462"/>
      <c r="BY15" s="462"/>
      <c r="BZ15" s="462"/>
      <c r="CA15" s="462"/>
      <c r="CB15" s="462"/>
      <c r="CC15" s="463"/>
      <c r="CD15" s="576" t="s">
        <v>150</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151</v>
      </c>
      <c r="M16" s="560"/>
      <c r="N16" s="560"/>
      <c r="O16" s="560"/>
      <c r="P16" s="560"/>
      <c r="Q16" s="561"/>
      <c r="R16" s="554" t="s">
        <v>152</v>
      </c>
      <c r="S16" s="555"/>
      <c r="T16" s="555"/>
      <c r="U16" s="555"/>
      <c r="V16" s="556"/>
      <c r="W16" s="572"/>
      <c r="X16" s="482"/>
      <c r="Y16" s="482"/>
      <c r="Z16" s="482"/>
      <c r="AA16" s="482"/>
      <c r="AB16" s="483"/>
      <c r="AC16" s="562">
        <v>31.6</v>
      </c>
      <c r="AD16" s="563"/>
      <c r="AE16" s="563"/>
      <c r="AF16" s="563"/>
      <c r="AG16" s="564"/>
      <c r="AH16" s="562">
        <v>31.1</v>
      </c>
      <c r="AI16" s="563"/>
      <c r="AJ16" s="563"/>
      <c r="AK16" s="563"/>
      <c r="AL16" s="565"/>
      <c r="AM16" s="535"/>
      <c r="AN16" s="440"/>
      <c r="AO16" s="440"/>
      <c r="AP16" s="440"/>
      <c r="AQ16" s="440"/>
      <c r="AR16" s="440"/>
      <c r="AS16" s="440"/>
      <c r="AT16" s="441"/>
      <c r="AU16" s="523"/>
      <c r="AV16" s="524"/>
      <c r="AW16" s="524"/>
      <c r="AX16" s="524"/>
      <c r="AY16" s="446" t="s">
        <v>153</v>
      </c>
      <c r="AZ16" s="447"/>
      <c r="BA16" s="447"/>
      <c r="BB16" s="447"/>
      <c r="BC16" s="447"/>
      <c r="BD16" s="447"/>
      <c r="BE16" s="447"/>
      <c r="BF16" s="447"/>
      <c r="BG16" s="447"/>
      <c r="BH16" s="447"/>
      <c r="BI16" s="447"/>
      <c r="BJ16" s="447"/>
      <c r="BK16" s="447"/>
      <c r="BL16" s="447"/>
      <c r="BM16" s="448"/>
      <c r="BN16" s="466">
        <v>22514201</v>
      </c>
      <c r="BO16" s="467"/>
      <c r="BP16" s="467"/>
      <c r="BQ16" s="467"/>
      <c r="BR16" s="467"/>
      <c r="BS16" s="467"/>
      <c r="BT16" s="467"/>
      <c r="BU16" s="468"/>
      <c r="BV16" s="466">
        <v>22430411</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154</v>
      </c>
      <c r="N17" s="552"/>
      <c r="O17" s="552"/>
      <c r="P17" s="552"/>
      <c r="Q17" s="553"/>
      <c r="R17" s="554" t="s">
        <v>152</v>
      </c>
      <c r="S17" s="555"/>
      <c r="T17" s="555"/>
      <c r="U17" s="555"/>
      <c r="V17" s="556"/>
      <c r="W17" s="557" t="s">
        <v>155</v>
      </c>
      <c r="X17" s="479"/>
      <c r="Y17" s="479"/>
      <c r="Z17" s="479"/>
      <c r="AA17" s="479"/>
      <c r="AB17" s="480"/>
      <c r="AC17" s="442">
        <v>47744</v>
      </c>
      <c r="AD17" s="443"/>
      <c r="AE17" s="443"/>
      <c r="AF17" s="443"/>
      <c r="AG17" s="444"/>
      <c r="AH17" s="442">
        <v>46665</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27779518</v>
      </c>
      <c r="BO17" s="467"/>
      <c r="BP17" s="467"/>
      <c r="BQ17" s="467"/>
      <c r="BR17" s="467"/>
      <c r="BS17" s="467"/>
      <c r="BT17" s="467"/>
      <c r="BU17" s="468"/>
      <c r="BV17" s="466">
        <v>27869771</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157</v>
      </c>
      <c r="C18" s="529"/>
      <c r="D18" s="529"/>
      <c r="E18" s="530"/>
      <c r="F18" s="530"/>
      <c r="G18" s="530"/>
      <c r="H18" s="530"/>
      <c r="I18" s="530"/>
      <c r="J18" s="530"/>
      <c r="K18" s="530"/>
      <c r="L18" s="531">
        <v>99.96</v>
      </c>
      <c r="M18" s="531"/>
      <c r="N18" s="531"/>
      <c r="O18" s="531"/>
      <c r="P18" s="531"/>
      <c r="Q18" s="531"/>
      <c r="R18" s="532"/>
      <c r="S18" s="532"/>
      <c r="T18" s="532"/>
      <c r="U18" s="532"/>
      <c r="V18" s="533"/>
      <c r="W18" s="547"/>
      <c r="X18" s="548"/>
      <c r="Y18" s="548"/>
      <c r="Z18" s="548"/>
      <c r="AA18" s="548"/>
      <c r="AB18" s="558"/>
      <c r="AC18" s="430">
        <v>65.8</v>
      </c>
      <c r="AD18" s="431"/>
      <c r="AE18" s="431"/>
      <c r="AF18" s="431"/>
      <c r="AG18" s="534"/>
      <c r="AH18" s="430">
        <v>66.3</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28443237</v>
      </c>
      <c r="BO18" s="467"/>
      <c r="BP18" s="467"/>
      <c r="BQ18" s="467"/>
      <c r="BR18" s="467"/>
      <c r="BS18" s="467"/>
      <c r="BT18" s="467"/>
      <c r="BU18" s="468"/>
      <c r="BV18" s="466">
        <v>27593542</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159</v>
      </c>
      <c r="C19" s="529"/>
      <c r="D19" s="529"/>
      <c r="E19" s="530"/>
      <c r="F19" s="530"/>
      <c r="G19" s="530"/>
      <c r="H19" s="530"/>
      <c r="I19" s="530"/>
      <c r="J19" s="530"/>
      <c r="K19" s="530"/>
      <c r="L19" s="536">
        <v>1558</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37379812</v>
      </c>
      <c r="BO19" s="467"/>
      <c r="BP19" s="467"/>
      <c r="BQ19" s="467"/>
      <c r="BR19" s="467"/>
      <c r="BS19" s="467"/>
      <c r="BT19" s="467"/>
      <c r="BU19" s="468"/>
      <c r="BV19" s="466">
        <v>35401053</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161</v>
      </c>
      <c r="C20" s="529"/>
      <c r="D20" s="529"/>
      <c r="E20" s="530"/>
      <c r="F20" s="530"/>
      <c r="G20" s="530"/>
      <c r="H20" s="530"/>
      <c r="I20" s="530"/>
      <c r="J20" s="530"/>
      <c r="K20" s="530"/>
      <c r="L20" s="536">
        <v>61104</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62263355</v>
      </c>
      <c r="BO23" s="467"/>
      <c r="BP23" s="467"/>
      <c r="BQ23" s="467"/>
      <c r="BR23" s="467"/>
      <c r="BS23" s="467"/>
      <c r="BT23" s="467"/>
      <c r="BU23" s="468"/>
      <c r="BV23" s="466">
        <v>60346610</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170</v>
      </c>
      <c r="F24" s="440"/>
      <c r="G24" s="440"/>
      <c r="H24" s="440"/>
      <c r="I24" s="440"/>
      <c r="J24" s="440"/>
      <c r="K24" s="441"/>
      <c r="L24" s="442">
        <v>1</v>
      </c>
      <c r="M24" s="443"/>
      <c r="N24" s="443"/>
      <c r="O24" s="443"/>
      <c r="P24" s="444"/>
      <c r="Q24" s="442">
        <v>9630</v>
      </c>
      <c r="R24" s="443"/>
      <c r="S24" s="443"/>
      <c r="T24" s="443"/>
      <c r="U24" s="443"/>
      <c r="V24" s="444"/>
      <c r="W24" s="508"/>
      <c r="X24" s="499"/>
      <c r="Y24" s="500"/>
      <c r="Z24" s="439" t="s">
        <v>171</v>
      </c>
      <c r="AA24" s="440"/>
      <c r="AB24" s="440"/>
      <c r="AC24" s="440"/>
      <c r="AD24" s="440"/>
      <c r="AE24" s="440"/>
      <c r="AF24" s="440"/>
      <c r="AG24" s="441"/>
      <c r="AH24" s="442">
        <v>757</v>
      </c>
      <c r="AI24" s="443"/>
      <c r="AJ24" s="443"/>
      <c r="AK24" s="443"/>
      <c r="AL24" s="444"/>
      <c r="AM24" s="442">
        <v>2233150</v>
      </c>
      <c r="AN24" s="443"/>
      <c r="AO24" s="443"/>
      <c r="AP24" s="443"/>
      <c r="AQ24" s="443"/>
      <c r="AR24" s="444"/>
      <c r="AS24" s="442">
        <v>2950</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34187911</v>
      </c>
      <c r="BO24" s="467"/>
      <c r="BP24" s="467"/>
      <c r="BQ24" s="467"/>
      <c r="BR24" s="467"/>
      <c r="BS24" s="467"/>
      <c r="BT24" s="467"/>
      <c r="BU24" s="468"/>
      <c r="BV24" s="466">
        <v>35929492</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173</v>
      </c>
      <c r="F25" s="440"/>
      <c r="G25" s="440"/>
      <c r="H25" s="440"/>
      <c r="I25" s="440"/>
      <c r="J25" s="440"/>
      <c r="K25" s="441"/>
      <c r="L25" s="442">
        <v>1</v>
      </c>
      <c r="M25" s="443"/>
      <c r="N25" s="443"/>
      <c r="O25" s="443"/>
      <c r="P25" s="444"/>
      <c r="Q25" s="442">
        <v>7780</v>
      </c>
      <c r="R25" s="443"/>
      <c r="S25" s="443"/>
      <c r="T25" s="443"/>
      <c r="U25" s="443"/>
      <c r="V25" s="444"/>
      <c r="W25" s="508"/>
      <c r="X25" s="499"/>
      <c r="Y25" s="500"/>
      <c r="Z25" s="439" t="s">
        <v>174</v>
      </c>
      <c r="AA25" s="440"/>
      <c r="AB25" s="440"/>
      <c r="AC25" s="440"/>
      <c r="AD25" s="440"/>
      <c r="AE25" s="440"/>
      <c r="AF25" s="440"/>
      <c r="AG25" s="441"/>
      <c r="AH25" s="442" t="s">
        <v>129</v>
      </c>
      <c r="AI25" s="443"/>
      <c r="AJ25" s="443"/>
      <c r="AK25" s="443"/>
      <c r="AL25" s="444"/>
      <c r="AM25" s="442" t="s">
        <v>175</v>
      </c>
      <c r="AN25" s="443"/>
      <c r="AO25" s="443"/>
      <c r="AP25" s="443"/>
      <c r="AQ25" s="443"/>
      <c r="AR25" s="444"/>
      <c r="AS25" s="442" t="s">
        <v>176</v>
      </c>
      <c r="AT25" s="443"/>
      <c r="AU25" s="443"/>
      <c r="AV25" s="443"/>
      <c r="AW25" s="443"/>
      <c r="AX25" s="445"/>
      <c r="AY25" s="458" t="s">
        <v>177</v>
      </c>
      <c r="AZ25" s="459"/>
      <c r="BA25" s="459"/>
      <c r="BB25" s="459"/>
      <c r="BC25" s="459"/>
      <c r="BD25" s="459"/>
      <c r="BE25" s="459"/>
      <c r="BF25" s="459"/>
      <c r="BG25" s="459"/>
      <c r="BH25" s="459"/>
      <c r="BI25" s="459"/>
      <c r="BJ25" s="459"/>
      <c r="BK25" s="459"/>
      <c r="BL25" s="459"/>
      <c r="BM25" s="460"/>
      <c r="BN25" s="461">
        <v>9726902</v>
      </c>
      <c r="BO25" s="462"/>
      <c r="BP25" s="462"/>
      <c r="BQ25" s="462"/>
      <c r="BR25" s="462"/>
      <c r="BS25" s="462"/>
      <c r="BT25" s="462"/>
      <c r="BU25" s="463"/>
      <c r="BV25" s="461">
        <v>7446265</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178</v>
      </c>
      <c r="F26" s="440"/>
      <c r="G26" s="440"/>
      <c r="H26" s="440"/>
      <c r="I26" s="440"/>
      <c r="J26" s="440"/>
      <c r="K26" s="441"/>
      <c r="L26" s="442">
        <v>1</v>
      </c>
      <c r="M26" s="443"/>
      <c r="N26" s="443"/>
      <c r="O26" s="443"/>
      <c r="P26" s="444"/>
      <c r="Q26" s="442">
        <v>7100</v>
      </c>
      <c r="R26" s="443"/>
      <c r="S26" s="443"/>
      <c r="T26" s="443"/>
      <c r="U26" s="443"/>
      <c r="V26" s="444"/>
      <c r="W26" s="508"/>
      <c r="X26" s="499"/>
      <c r="Y26" s="500"/>
      <c r="Z26" s="439" t="s">
        <v>179</v>
      </c>
      <c r="AA26" s="521"/>
      <c r="AB26" s="521"/>
      <c r="AC26" s="521"/>
      <c r="AD26" s="521"/>
      <c r="AE26" s="521"/>
      <c r="AF26" s="521"/>
      <c r="AG26" s="522"/>
      <c r="AH26" s="442">
        <v>29</v>
      </c>
      <c r="AI26" s="443"/>
      <c r="AJ26" s="443"/>
      <c r="AK26" s="443"/>
      <c r="AL26" s="444"/>
      <c r="AM26" s="442">
        <v>78155</v>
      </c>
      <c r="AN26" s="443"/>
      <c r="AO26" s="443"/>
      <c r="AP26" s="443"/>
      <c r="AQ26" s="443"/>
      <c r="AR26" s="444"/>
      <c r="AS26" s="442">
        <v>2695</v>
      </c>
      <c r="AT26" s="443"/>
      <c r="AU26" s="443"/>
      <c r="AV26" s="443"/>
      <c r="AW26" s="443"/>
      <c r="AX26" s="445"/>
      <c r="AY26" s="475" t="s">
        <v>180</v>
      </c>
      <c r="AZ26" s="476"/>
      <c r="BA26" s="476"/>
      <c r="BB26" s="476"/>
      <c r="BC26" s="476"/>
      <c r="BD26" s="476"/>
      <c r="BE26" s="476"/>
      <c r="BF26" s="476"/>
      <c r="BG26" s="476"/>
      <c r="BH26" s="476"/>
      <c r="BI26" s="476"/>
      <c r="BJ26" s="476"/>
      <c r="BK26" s="476"/>
      <c r="BL26" s="476"/>
      <c r="BM26" s="477"/>
      <c r="BN26" s="466" t="s">
        <v>130</v>
      </c>
      <c r="BO26" s="467"/>
      <c r="BP26" s="467"/>
      <c r="BQ26" s="467"/>
      <c r="BR26" s="467"/>
      <c r="BS26" s="467"/>
      <c r="BT26" s="467"/>
      <c r="BU26" s="468"/>
      <c r="BV26" s="466" t="s">
        <v>176</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181</v>
      </c>
      <c r="F27" s="440"/>
      <c r="G27" s="440"/>
      <c r="H27" s="440"/>
      <c r="I27" s="440"/>
      <c r="J27" s="440"/>
      <c r="K27" s="441"/>
      <c r="L27" s="442">
        <v>1</v>
      </c>
      <c r="M27" s="443"/>
      <c r="N27" s="443"/>
      <c r="O27" s="443"/>
      <c r="P27" s="444"/>
      <c r="Q27" s="442">
        <v>5410</v>
      </c>
      <c r="R27" s="443"/>
      <c r="S27" s="443"/>
      <c r="T27" s="443"/>
      <c r="U27" s="443"/>
      <c r="V27" s="444"/>
      <c r="W27" s="508"/>
      <c r="X27" s="499"/>
      <c r="Y27" s="500"/>
      <c r="Z27" s="439" t="s">
        <v>182</v>
      </c>
      <c r="AA27" s="440"/>
      <c r="AB27" s="440"/>
      <c r="AC27" s="440"/>
      <c r="AD27" s="440"/>
      <c r="AE27" s="440"/>
      <c r="AF27" s="440"/>
      <c r="AG27" s="441"/>
      <c r="AH27" s="442">
        <v>21</v>
      </c>
      <c r="AI27" s="443"/>
      <c r="AJ27" s="443"/>
      <c r="AK27" s="443"/>
      <c r="AL27" s="444"/>
      <c r="AM27" s="442">
        <v>65394</v>
      </c>
      <c r="AN27" s="443"/>
      <c r="AO27" s="443"/>
      <c r="AP27" s="443"/>
      <c r="AQ27" s="443"/>
      <c r="AR27" s="444"/>
      <c r="AS27" s="442">
        <v>3114</v>
      </c>
      <c r="AT27" s="443"/>
      <c r="AU27" s="443"/>
      <c r="AV27" s="443"/>
      <c r="AW27" s="443"/>
      <c r="AX27" s="445"/>
      <c r="AY27" s="472" t="s">
        <v>183</v>
      </c>
      <c r="AZ27" s="473"/>
      <c r="BA27" s="473"/>
      <c r="BB27" s="473"/>
      <c r="BC27" s="473"/>
      <c r="BD27" s="473"/>
      <c r="BE27" s="473"/>
      <c r="BF27" s="473"/>
      <c r="BG27" s="473"/>
      <c r="BH27" s="473"/>
      <c r="BI27" s="473"/>
      <c r="BJ27" s="473"/>
      <c r="BK27" s="473"/>
      <c r="BL27" s="473"/>
      <c r="BM27" s="474"/>
      <c r="BN27" s="469" t="s">
        <v>176</v>
      </c>
      <c r="BO27" s="470"/>
      <c r="BP27" s="470"/>
      <c r="BQ27" s="470"/>
      <c r="BR27" s="470"/>
      <c r="BS27" s="470"/>
      <c r="BT27" s="470"/>
      <c r="BU27" s="471"/>
      <c r="BV27" s="469" t="s">
        <v>129</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184</v>
      </c>
      <c r="F28" s="440"/>
      <c r="G28" s="440"/>
      <c r="H28" s="440"/>
      <c r="I28" s="440"/>
      <c r="J28" s="440"/>
      <c r="K28" s="441"/>
      <c r="L28" s="442">
        <v>1</v>
      </c>
      <c r="M28" s="443"/>
      <c r="N28" s="443"/>
      <c r="O28" s="443"/>
      <c r="P28" s="444"/>
      <c r="Q28" s="442">
        <v>5040</v>
      </c>
      <c r="R28" s="443"/>
      <c r="S28" s="443"/>
      <c r="T28" s="443"/>
      <c r="U28" s="443"/>
      <c r="V28" s="444"/>
      <c r="W28" s="508"/>
      <c r="X28" s="499"/>
      <c r="Y28" s="500"/>
      <c r="Z28" s="439" t="s">
        <v>185</v>
      </c>
      <c r="AA28" s="440"/>
      <c r="AB28" s="440"/>
      <c r="AC28" s="440"/>
      <c r="AD28" s="440"/>
      <c r="AE28" s="440"/>
      <c r="AF28" s="440"/>
      <c r="AG28" s="441"/>
      <c r="AH28" s="442" t="s">
        <v>176</v>
      </c>
      <c r="AI28" s="443"/>
      <c r="AJ28" s="443"/>
      <c r="AK28" s="443"/>
      <c r="AL28" s="444"/>
      <c r="AM28" s="442" t="s">
        <v>176</v>
      </c>
      <c r="AN28" s="443"/>
      <c r="AO28" s="443"/>
      <c r="AP28" s="443"/>
      <c r="AQ28" s="443"/>
      <c r="AR28" s="444"/>
      <c r="AS28" s="442" t="s">
        <v>129</v>
      </c>
      <c r="AT28" s="443"/>
      <c r="AU28" s="443"/>
      <c r="AV28" s="443"/>
      <c r="AW28" s="443"/>
      <c r="AX28" s="445"/>
      <c r="AY28" s="449" t="s">
        <v>186</v>
      </c>
      <c r="AZ28" s="450"/>
      <c r="BA28" s="450"/>
      <c r="BB28" s="451"/>
      <c r="BC28" s="458" t="s">
        <v>49</v>
      </c>
      <c r="BD28" s="459"/>
      <c r="BE28" s="459"/>
      <c r="BF28" s="459"/>
      <c r="BG28" s="459"/>
      <c r="BH28" s="459"/>
      <c r="BI28" s="459"/>
      <c r="BJ28" s="459"/>
      <c r="BK28" s="459"/>
      <c r="BL28" s="459"/>
      <c r="BM28" s="460"/>
      <c r="BN28" s="461">
        <v>4686521</v>
      </c>
      <c r="BO28" s="462"/>
      <c r="BP28" s="462"/>
      <c r="BQ28" s="462"/>
      <c r="BR28" s="462"/>
      <c r="BS28" s="462"/>
      <c r="BT28" s="462"/>
      <c r="BU28" s="463"/>
      <c r="BV28" s="461">
        <v>5292572</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187</v>
      </c>
      <c r="F29" s="440"/>
      <c r="G29" s="440"/>
      <c r="H29" s="440"/>
      <c r="I29" s="440"/>
      <c r="J29" s="440"/>
      <c r="K29" s="441"/>
      <c r="L29" s="442">
        <v>23</v>
      </c>
      <c r="M29" s="443"/>
      <c r="N29" s="443"/>
      <c r="O29" s="443"/>
      <c r="P29" s="444"/>
      <c r="Q29" s="442">
        <v>4700</v>
      </c>
      <c r="R29" s="443"/>
      <c r="S29" s="443"/>
      <c r="T29" s="443"/>
      <c r="U29" s="443"/>
      <c r="V29" s="444"/>
      <c r="W29" s="509"/>
      <c r="X29" s="510"/>
      <c r="Y29" s="511"/>
      <c r="Z29" s="439" t="s">
        <v>188</v>
      </c>
      <c r="AA29" s="440"/>
      <c r="AB29" s="440"/>
      <c r="AC29" s="440"/>
      <c r="AD29" s="440"/>
      <c r="AE29" s="440"/>
      <c r="AF29" s="440"/>
      <c r="AG29" s="441"/>
      <c r="AH29" s="442">
        <v>778</v>
      </c>
      <c r="AI29" s="443"/>
      <c r="AJ29" s="443"/>
      <c r="AK29" s="443"/>
      <c r="AL29" s="444"/>
      <c r="AM29" s="442">
        <v>2298544</v>
      </c>
      <c r="AN29" s="443"/>
      <c r="AO29" s="443"/>
      <c r="AP29" s="443"/>
      <c r="AQ29" s="443"/>
      <c r="AR29" s="444"/>
      <c r="AS29" s="442">
        <v>2954</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v>6150330</v>
      </c>
      <c r="BO29" s="467"/>
      <c r="BP29" s="467"/>
      <c r="BQ29" s="467"/>
      <c r="BR29" s="467"/>
      <c r="BS29" s="467"/>
      <c r="BT29" s="467"/>
      <c r="BU29" s="468"/>
      <c r="BV29" s="466">
        <v>8399422</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98.7</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51</v>
      </c>
      <c r="BD30" s="434"/>
      <c r="BE30" s="434"/>
      <c r="BF30" s="434"/>
      <c r="BG30" s="434"/>
      <c r="BH30" s="434"/>
      <c r="BI30" s="434"/>
      <c r="BJ30" s="434"/>
      <c r="BK30" s="434"/>
      <c r="BL30" s="434"/>
      <c r="BM30" s="435"/>
      <c r="BN30" s="469">
        <v>1900047</v>
      </c>
      <c r="BO30" s="470"/>
      <c r="BP30" s="470"/>
      <c r="BQ30" s="470"/>
      <c r="BR30" s="470"/>
      <c r="BS30" s="470"/>
      <c r="BT30" s="470"/>
      <c r="BU30" s="471"/>
      <c r="BV30" s="469">
        <v>1959196</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197</v>
      </c>
      <c r="D33" s="429"/>
      <c r="E33" s="428" t="s">
        <v>198</v>
      </c>
      <c r="F33" s="428"/>
      <c r="G33" s="428"/>
      <c r="H33" s="428"/>
      <c r="I33" s="428"/>
      <c r="J33" s="428"/>
      <c r="K33" s="428"/>
      <c r="L33" s="428"/>
      <c r="M33" s="428"/>
      <c r="N33" s="428"/>
      <c r="O33" s="428"/>
      <c r="P33" s="428"/>
      <c r="Q33" s="428"/>
      <c r="R33" s="428"/>
      <c r="S33" s="428"/>
      <c r="T33" s="216"/>
      <c r="U33" s="429" t="s">
        <v>199</v>
      </c>
      <c r="V33" s="429"/>
      <c r="W33" s="428" t="s">
        <v>200</v>
      </c>
      <c r="X33" s="428"/>
      <c r="Y33" s="428"/>
      <c r="Z33" s="428"/>
      <c r="AA33" s="428"/>
      <c r="AB33" s="428"/>
      <c r="AC33" s="428"/>
      <c r="AD33" s="428"/>
      <c r="AE33" s="428"/>
      <c r="AF33" s="428"/>
      <c r="AG33" s="428"/>
      <c r="AH33" s="428"/>
      <c r="AI33" s="428"/>
      <c r="AJ33" s="428"/>
      <c r="AK33" s="428"/>
      <c r="AL33" s="216"/>
      <c r="AM33" s="429" t="s">
        <v>197</v>
      </c>
      <c r="AN33" s="429"/>
      <c r="AO33" s="428" t="s">
        <v>201</v>
      </c>
      <c r="AP33" s="428"/>
      <c r="AQ33" s="428"/>
      <c r="AR33" s="428"/>
      <c r="AS33" s="428"/>
      <c r="AT33" s="428"/>
      <c r="AU33" s="428"/>
      <c r="AV33" s="428"/>
      <c r="AW33" s="428"/>
      <c r="AX33" s="428"/>
      <c r="AY33" s="428"/>
      <c r="AZ33" s="428"/>
      <c r="BA33" s="428"/>
      <c r="BB33" s="428"/>
      <c r="BC33" s="428"/>
      <c r="BD33" s="217"/>
      <c r="BE33" s="428" t="s">
        <v>202</v>
      </c>
      <c r="BF33" s="428"/>
      <c r="BG33" s="428" t="s">
        <v>203</v>
      </c>
      <c r="BH33" s="428"/>
      <c r="BI33" s="428"/>
      <c r="BJ33" s="428"/>
      <c r="BK33" s="428"/>
      <c r="BL33" s="428"/>
      <c r="BM33" s="428"/>
      <c r="BN33" s="428"/>
      <c r="BO33" s="428"/>
      <c r="BP33" s="428"/>
      <c r="BQ33" s="428"/>
      <c r="BR33" s="428"/>
      <c r="BS33" s="428"/>
      <c r="BT33" s="428"/>
      <c r="BU33" s="428"/>
      <c r="BV33" s="217"/>
      <c r="BW33" s="429" t="s">
        <v>202</v>
      </c>
      <c r="BX33" s="429"/>
      <c r="BY33" s="428" t="s">
        <v>204</v>
      </c>
      <c r="BZ33" s="428"/>
      <c r="CA33" s="428"/>
      <c r="CB33" s="428"/>
      <c r="CC33" s="428"/>
      <c r="CD33" s="428"/>
      <c r="CE33" s="428"/>
      <c r="CF33" s="428"/>
      <c r="CG33" s="428"/>
      <c r="CH33" s="428"/>
      <c r="CI33" s="428"/>
      <c r="CJ33" s="428"/>
      <c r="CK33" s="428"/>
      <c r="CL33" s="428"/>
      <c r="CM33" s="428"/>
      <c r="CN33" s="216"/>
      <c r="CO33" s="429" t="s">
        <v>197</v>
      </c>
      <c r="CP33" s="429"/>
      <c r="CQ33" s="428" t="s">
        <v>205</v>
      </c>
      <c r="CR33" s="428"/>
      <c r="CS33" s="428"/>
      <c r="CT33" s="428"/>
      <c r="CU33" s="428"/>
      <c r="CV33" s="428"/>
      <c r="CW33" s="428"/>
      <c r="CX33" s="428"/>
      <c r="CY33" s="428"/>
      <c r="CZ33" s="428"/>
      <c r="DA33" s="428"/>
      <c r="DB33" s="428"/>
      <c r="DC33" s="428"/>
      <c r="DD33" s="428"/>
      <c r="DE33" s="428"/>
      <c r="DF33" s="216"/>
      <c r="DG33" s="427" t="s">
        <v>206</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7</v>
      </c>
      <c r="AN34" s="425"/>
      <c r="AO34" s="424" t="str">
        <f>IF('各会計、関係団体の財政状況及び健全化判断比率'!B31="","",'各会計、関係団体の財政状況及び健全化判断比率'!B31)</f>
        <v>水道事業会計</v>
      </c>
      <c r="AP34" s="424"/>
      <c r="AQ34" s="424"/>
      <c r="AR34" s="424"/>
      <c r="AS34" s="424"/>
      <c r="AT34" s="424"/>
      <c r="AU34" s="424"/>
      <c r="AV34" s="424"/>
      <c r="AW34" s="424"/>
      <c r="AX34" s="424"/>
      <c r="AY34" s="424"/>
      <c r="AZ34" s="424"/>
      <c r="BA34" s="424"/>
      <c r="BB34" s="424"/>
      <c r="BC34" s="424"/>
      <c r="BD34" s="214"/>
      <c r="BE34" s="425">
        <f>IF(BG34="","",MAX(C34:D43,U34:V43,AM34:AN43)+1)</f>
        <v>8</v>
      </c>
      <c r="BF34" s="425"/>
      <c r="BG34" s="424" t="str">
        <f>IF('各会計、関係団体の財政状況及び健全化判断比率'!B32="","",'各会計、関係団体の財政状況及び健全化判断比率'!B32)</f>
        <v>公共下水道事業特別会計</v>
      </c>
      <c r="BH34" s="424"/>
      <c r="BI34" s="424"/>
      <c r="BJ34" s="424"/>
      <c r="BK34" s="424"/>
      <c r="BL34" s="424"/>
      <c r="BM34" s="424"/>
      <c r="BN34" s="424"/>
      <c r="BO34" s="424"/>
      <c r="BP34" s="424"/>
      <c r="BQ34" s="424"/>
      <c r="BR34" s="424"/>
      <c r="BS34" s="424"/>
      <c r="BT34" s="424"/>
      <c r="BU34" s="424"/>
      <c r="BV34" s="214"/>
      <c r="BW34" s="425">
        <f>IF(BY34="","",MAX(C34:D43,U34:V43,AM34:AN43,BE34:BF43)+1)</f>
        <v>15</v>
      </c>
      <c r="BX34" s="425"/>
      <c r="BY34" s="424" t="str">
        <f>IF('各会計、関係団体の財政状況及び健全化判断比率'!B68="","",'各会計、関係団体の財政状況及び健全化判断比率'!B68)</f>
        <v>茨城県市町村総合事務組合（一般会計）</v>
      </c>
      <c r="BZ34" s="424"/>
      <c r="CA34" s="424"/>
      <c r="CB34" s="424"/>
      <c r="CC34" s="424"/>
      <c r="CD34" s="424"/>
      <c r="CE34" s="424"/>
      <c r="CF34" s="424"/>
      <c r="CG34" s="424"/>
      <c r="CH34" s="424"/>
      <c r="CI34" s="424"/>
      <c r="CJ34" s="424"/>
      <c r="CK34" s="424"/>
      <c r="CL34" s="424"/>
      <c r="CM34" s="424"/>
      <c r="CN34" s="214"/>
      <c r="CO34" s="425">
        <f>IF(CQ34="","",MAX(C34:D43,U34:V43,AM34:AN43,BE34:BF43,BW34:BX43)+1)</f>
        <v>25</v>
      </c>
      <c r="CP34" s="425"/>
      <c r="CQ34" s="424" t="str">
        <f>IF('各会計、関係団体の財政状況及び健全化判断比率'!BS7="","",'各会計、関係団体の財政状況及び健全化判断比率'!BS7)</f>
        <v>ひたちなか市生活・文化・スポーツ公社</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奨学資金特別会計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介護保険事業特別会計</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f t="shared" ref="BE35:BE43" si="1">IF(BG35="","",BE34+1)</f>
        <v>9</v>
      </c>
      <c r="BF35" s="425"/>
      <c r="BG35" s="424" t="str">
        <f>IF('各会計、関係団体の財政状況及び健全化判断比率'!B33="","",'各会計、関係団体の財政状況及び健全化判断比率'!B33)</f>
        <v>農業集落排水事業特別会計</v>
      </c>
      <c r="BH35" s="424"/>
      <c r="BI35" s="424"/>
      <c r="BJ35" s="424"/>
      <c r="BK35" s="424"/>
      <c r="BL35" s="424"/>
      <c r="BM35" s="424"/>
      <c r="BN35" s="424"/>
      <c r="BO35" s="424"/>
      <c r="BP35" s="424"/>
      <c r="BQ35" s="424"/>
      <c r="BR35" s="424"/>
      <c r="BS35" s="424"/>
      <c r="BT35" s="424"/>
      <c r="BU35" s="424"/>
      <c r="BV35" s="214"/>
      <c r="BW35" s="425">
        <f t="shared" ref="BW35:BW43" si="2">IF(BY35="","",BW34+1)</f>
        <v>16</v>
      </c>
      <c r="BX35" s="425"/>
      <c r="BY35" s="424" t="str">
        <f>IF('各会計、関係団体の財政状況及び健全化判断比率'!B69="","",'各会計、関係団体の財政状況及び健全化判断比率'!B69)</f>
        <v>茨城県市町村総合事務組合（県民交通災害共済事業特別会計）</v>
      </c>
      <c r="BZ35" s="424"/>
      <c r="CA35" s="424"/>
      <c r="CB35" s="424"/>
      <c r="CC35" s="424"/>
      <c r="CD35" s="424"/>
      <c r="CE35" s="424"/>
      <c r="CF35" s="424"/>
      <c r="CG35" s="424"/>
      <c r="CH35" s="424"/>
      <c r="CI35" s="424"/>
      <c r="CJ35" s="424"/>
      <c r="CK35" s="424"/>
      <c r="CL35" s="424"/>
      <c r="CM35" s="424"/>
      <c r="CN35" s="214"/>
      <c r="CO35" s="425">
        <f t="shared" ref="CO35:CO43" si="3">IF(CQ35="","",CO34+1)</f>
        <v>26</v>
      </c>
      <c r="CP35" s="425"/>
      <c r="CQ35" s="424" t="str">
        <f>IF('各会計、関係団体の財政状況及び健全化判断比率'!BS8="","",'各会計、関係団体の財政状況及び健全化判断比率'!BS8)</f>
        <v>ひたちなか海浜鉄道</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墓地公園事業特別会計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後期高齢者医療事業特別会計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f t="shared" si="1"/>
        <v>10</v>
      </c>
      <c r="BF36" s="425"/>
      <c r="BG36" s="424" t="str">
        <f>IF('各会計、関係団体の財政状況及び健全化判断比率'!B34="","",'各会計、関係団体の財政状況及び健全化判断比率'!B34)</f>
        <v>地方卸売市場事業特別会計</v>
      </c>
      <c r="BH36" s="424"/>
      <c r="BI36" s="424"/>
      <c r="BJ36" s="424"/>
      <c r="BK36" s="424"/>
      <c r="BL36" s="424"/>
      <c r="BM36" s="424"/>
      <c r="BN36" s="424"/>
      <c r="BO36" s="424"/>
      <c r="BP36" s="424"/>
      <c r="BQ36" s="424"/>
      <c r="BR36" s="424"/>
      <c r="BS36" s="424"/>
      <c r="BT36" s="424"/>
      <c r="BU36" s="424"/>
      <c r="BV36" s="214"/>
      <c r="BW36" s="425">
        <f t="shared" si="2"/>
        <v>17</v>
      </c>
      <c r="BX36" s="425"/>
      <c r="BY36" s="424" t="str">
        <f>IF('各会計、関係団体の財政状況及び健全化判断比率'!B70="","",'各会計、関係団体の財政状況及び健全化判断比率'!B70)</f>
        <v>茨城租税債権管理機構（一般会計）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f t="shared" si="1"/>
        <v>11</v>
      </c>
      <c r="BF37" s="425"/>
      <c r="BG37" s="424" t="str">
        <f>IF('各会計、関係団体の財政状況及び健全化判断比率'!B35="","",'各会計、関係団体の財政状況及び健全化判断比率'!B35)</f>
        <v>東部第１土地区画整理事業特別会計</v>
      </c>
      <c r="BH37" s="424"/>
      <c r="BI37" s="424"/>
      <c r="BJ37" s="424"/>
      <c r="BK37" s="424"/>
      <c r="BL37" s="424"/>
      <c r="BM37" s="424"/>
      <c r="BN37" s="424"/>
      <c r="BO37" s="424"/>
      <c r="BP37" s="424"/>
      <c r="BQ37" s="424"/>
      <c r="BR37" s="424"/>
      <c r="BS37" s="424"/>
      <c r="BT37" s="424"/>
      <c r="BU37" s="424"/>
      <c r="BV37" s="214"/>
      <c r="BW37" s="425">
        <f t="shared" si="2"/>
        <v>18</v>
      </c>
      <c r="BX37" s="425"/>
      <c r="BY37" s="424" t="str">
        <f>IF('各会計、関係団体の財政状況及び健全化判断比率'!B71="","",'各会計、関係団体の財政状況及び健全化判断比率'!B71)</f>
        <v>茨城県後期高齢者医療広域連合（一般会計）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f t="shared" si="1"/>
        <v>12</v>
      </c>
      <c r="BF38" s="425"/>
      <c r="BG38" s="424" t="str">
        <f>IF('各会計、関係団体の財政状況及び健全化判断比率'!B36="","",'各会計、関係団体の財政状況及び健全化判断比率'!B36)</f>
        <v>六ッ野土地区画整理事業特別会計</v>
      </c>
      <c r="BH38" s="424"/>
      <c r="BI38" s="424"/>
      <c r="BJ38" s="424"/>
      <c r="BK38" s="424"/>
      <c r="BL38" s="424"/>
      <c r="BM38" s="424"/>
      <c r="BN38" s="424"/>
      <c r="BO38" s="424"/>
      <c r="BP38" s="424"/>
      <c r="BQ38" s="424"/>
      <c r="BR38" s="424"/>
      <c r="BS38" s="424"/>
      <c r="BT38" s="424"/>
      <c r="BU38" s="424"/>
      <c r="BV38" s="214"/>
      <c r="BW38" s="425">
        <f t="shared" si="2"/>
        <v>19</v>
      </c>
      <c r="BX38" s="425"/>
      <c r="BY38" s="424" t="str">
        <f>IF('各会計、関係団体の財政状況及び健全化判断比率'!B72="","",'各会計、関係団体の財政状況及び健全化判断比率'!B72)</f>
        <v>茨城県後期高齢者医療広域連合（後期高齢者医療特別会計）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f t="shared" si="1"/>
        <v>13</v>
      </c>
      <c r="BF39" s="425"/>
      <c r="BG39" s="424" t="str">
        <f>IF('各会計、関係団体の財政状況及び健全化判断比率'!B37="","",'各会計、関係団体の財政状況及び健全化判断比率'!B37)</f>
        <v>武田土地区画整理事業特別会計</v>
      </c>
      <c r="BH39" s="424"/>
      <c r="BI39" s="424"/>
      <c r="BJ39" s="424"/>
      <c r="BK39" s="424"/>
      <c r="BL39" s="424"/>
      <c r="BM39" s="424"/>
      <c r="BN39" s="424"/>
      <c r="BO39" s="424"/>
      <c r="BP39" s="424"/>
      <c r="BQ39" s="424"/>
      <c r="BR39" s="424"/>
      <c r="BS39" s="424"/>
      <c r="BT39" s="424"/>
      <c r="BU39" s="424"/>
      <c r="BV39" s="214"/>
      <c r="BW39" s="425">
        <f t="shared" si="2"/>
        <v>20</v>
      </c>
      <c r="BX39" s="425"/>
      <c r="BY39" s="424" t="str">
        <f>IF('各会計、関係団体の財政状況及び健全化判断比率'!B73="","",'各会計、関係団体の財政状況及び健全化判断比率'!B73)</f>
        <v>ひたちなか・東海広域事務組合（一般会計）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f t="shared" si="1"/>
        <v>14</v>
      </c>
      <c r="BF40" s="425"/>
      <c r="BG40" s="424" t="str">
        <f>IF('各会計、関係団体の財政状況及び健全化判断比率'!B38="","",'各会計、関係団体の財政状況及び健全化判断比率'!B38)</f>
        <v>東部第２土地区画整理事業外4会計</v>
      </c>
      <c r="BH40" s="424"/>
      <c r="BI40" s="424"/>
      <c r="BJ40" s="424"/>
      <c r="BK40" s="424"/>
      <c r="BL40" s="424"/>
      <c r="BM40" s="424"/>
      <c r="BN40" s="424"/>
      <c r="BO40" s="424"/>
      <c r="BP40" s="424"/>
      <c r="BQ40" s="424"/>
      <c r="BR40" s="424"/>
      <c r="BS40" s="424"/>
      <c r="BT40" s="424"/>
      <c r="BU40" s="424"/>
      <c r="BV40" s="214"/>
      <c r="BW40" s="425">
        <f t="shared" si="2"/>
        <v>21</v>
      </c>
      <c r="BX40" s="425"/>
      <c r="BY40" s="424" t="str">
        <f>IF('各会計、関係団体の財政状況及び健全化判断比率'!B74="","",'各会計、関係団体の財政状況及び健全化判断比率'!B74)</f>
        <v>ひたちなか・東海広域事務組合（常陸那珂公共下水道事業特別会計）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22</v>
      </c>
      <c r="BX41" s="425"/>
      <c r="BY41" s="424" t="str">
        <f>IF('各会計、関係団体の財政状況及び健全化判断比率'!B75="","",'各会計、関係団体の財政状況及び健全化判断比率'!B75)</f>
        <v>ひたちなか・東海広域事務組合（一般廃棄物処理事業特別会計）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23</v>
      </c>
      <c r="BX42" s="425"/>
      <c r="BY42" s="424" t="str">
        <f>IF('各会計、関係団体の財政状況及び健全化判断比率'!B76="","",'各会計、関係団体の財政状況及び健全化判断比率'!B76)</f>
        <v>ひたちなか・東海広域事務組合（消防事業特別会計）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24</v>
      </c>
      <c r="BX43" s="425"/>
      <c r="BY43" s="424" t="str">
        <f>IF('各会計、関係団体の財政状況及び健全化判断比率'!B77="","",'各会計、関係団体の財政状況及び健全化判断比率'!B77)</f>
        <v>茨城北農業共済事務組合（農業共済事業会計）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rp9ApZRTS2ipyHpnmTjqcL+vZLo/DsRmHZgPttj+BYRHOfNfHmG4zsbeZIU977BX+8uiJZFkSztgrmMJMhXmIg==" saltValue="YJOv1cyiALxCkKwTk/n14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51" t="s">
        <v>570</v>
      </c>
      <c r="D34" s="1251"/>
      <c r="E34" s="1252"/>
      <c r="F34" s="32">
        <v>6.47</v>
      </c>
      <c r="G34" s="33">
        <v>8.65</v>
      </c>
      <c r="H34" s="33">
        <v>10.31</v>
      </c>
      <c r="I34" s="33">
        <v>12.57</v>
      </c>
      <c r="J34" s="34">
        <v>15.02</v>
      </c>
      <c r="K34" s="22"/>
      <c r="L34" s="22"/>
      <c r="M34" s="22"/>
      <c r="N34" s="22"/>
      <c r="O34" s="22"/>
      <c r="P34" s="22"/>
    </row>
    <row r="35" spans="1:16" ht="39" customHeight="1" x14ac:dyDescent="0.15">
      <c r="A35" s="22"/>
      <c r="B35" s="35"/>
      <c r="C35" s="1245" t="s">
        <v>571</v>
      </c>
      <c r="D35" s="1246"/>
      <c r="E35" s="1247"/>
      <c r="F35" s="36">
        <v>9.81</v>
      </c>
      <c r="G35" s="37">
        <v>5.67</v>
      </c>
      <c r="H35" s="37">
        <v>9.3800000000000008</v>
      </c>
      <c r="I35" s="37">
        <v>3.57</v>
      </c>
      <c r="J35" s="38">
        <v>6.01</v>
      </c>
      <c r="K35" s="22"/>
      <c r="L35" s="22"/>
      <c r="M35" s="22"/>
      <c r="N35" s="22"/>
      <c r="O35" s="22"/>
      <c r="P35" s="22"/>
    </row>
    <row r="36" spans="1:16" ht="39" customHeight="1" x14ac:dyDescent="0.15">
      <c r="A36" s="22"/>
      <c r="B36" s="35"/>
      <c r="C36" s="1245" t="s">
        <v>572</v>
      </c>
      <c r="D36" s="1246"/>
      <c r="E36" s="1247"/>
      <c r="F36" s="36">
        <v>0.49</v>
      </c>
      <c r="G36" s="37">
        <v>0.86</v>
      </c>
      <c r="H36" s="37">
        <v>1.1000000000000001</v>
      </c>
      <c r="I36" s="37">
        <v>0.57999999999999996</v>
      </c>
      <c r="J36" s="38">
        <v>1.41</v>
      </c>
      <c r="K36" s="22"/>
      <c r="L36" s="22"/>
      <c r="M36" s="22"/>
      <c r="N36" s="22"/>
      <c r="O36" s="22"/>
      <c r="P36" s="22"/>
    </row>
    <row r="37" spans="1:16" ht="39" customHeight="1" x14ac:dyDescent="0.15">
      <c r="A37" s="22"/>
      <c r="B37" s="35"/>
      <c r="C37" s="1245" t="s">
        <v>573</v>
      </c>
      <c r="D37" s="1246"/>
      <c r="E37" s="1247"/>
      <c r="F37" s="36">
        <v>0.24</v>
      </c>
      <c r="G37" s="37">
        <v>0.22</v>
      </c>
      <c r="H37" s="37">
        <v>0.21</v>
      </c>
      <c r="I37" s="37">
        <v>0.24</v>
      </c>
      <c r="J37" s="38">
        <v>0.68</v>
      </c>
      <c r="K37" s="22"/>
      <c r="L37" s="22"/>
      <c r="M37" s="22"/>
      <c r="N37" s="22"/>
      <c r="O37" s="22"/>
      <c r="P37" s="22"/>
    </row>
    <row r="38" spans="1:16" ht="39" customHeight="1" x14ac:dyDescent="0.15">
      <c r="A38" s="22"/>
      <c r="B38" s="35"/>
      <c r="C38" s="1245" t="s">
        <v>574</v>
      </c>
      <c r="D38" s="1246"/>
      <c r="E38" s="1247"/>
      <c r="F38" s="36">
        <v>0.04</v>
      </c>
      <c r="G38" s="37">
        <v>1.22</v>
      </c>
      <c r="H38" s="37">
        <v>1.66</v>
      </c>
      <c r="I38" s="37">
        <v>0.44</v>
      </c>
      <c r="J38" s="38">
        <v>0.54</v>
      </c>
      <c r="K38" s="22"/>
      <c r="L38" s="22"/>
      <c r="M38" s="22"/>
      <c r="N38" s="22"/>
      <c r="O38" s="22"/>
      <c r="P38" s="22"/>
    </row>
    <row r="39" spans="1:16" ht="39" customHeight="1" x14ac:dyDescent="0.15">
      <c r="A39" s="22"/>
      <c r="B39" s="35"/>
      <c r="C39" s="1245" t="s">
        <v>575</v>
      </c>
      <c r="D39" s="1246"/>
      <c r="E39" s="1247"/>
      <c r="F39" s="36">
        <v>0.28999999999999998</v>
      </c>
      <c r="G39" s="37">
        <v>0.36</v>
      </c>
      <c r="H39" s="37">
        <v>0.32</v>
      </c>
      <c r="I39" s="37">
        <v>0.44</v>
      </c>
      <c r="J39" s="38">
        <v>0.39</v>
      </c>
      <c r="K39" s="22"/>
      <c r="L39" s="22"/>
      <c r="M39" s="22"/>
      <c r="N39" s="22"/>
      <c r="O39" s="22"/>
      <c r="P39" s="22"/>
    </row>
    <row r="40" spans="1:16" ht="39" customHeight="1" x14ac:dyDescent="0.15">
      <c r="A40" s="22"/>
      <c r="B40" s="35"/>
      <c r="C40" s="1245" t="s">
        <v>576</v>
      </c>
      <c r="D40" s="1246"/>
      <c r="E40" s="1247"/>
      <c r="F40" s="36" t="s">
        <v>522</v>
      </c>
      <c r="G40" s="37" t="s">
        <v>522</v>
      </c>
      <c r="H40" s="37" t="s">
        <v>522</v>
      </c>
      <c r="I40" s="37">
        <v>0.12</v>
      </c>
      <c r="J40" s="38">
        <v>0.22</v>
      </c>
      <c r="K40" s="22"/>
      <c r="L40" s="22"/>
      <c r="M40" s="22"/>
      <c r="N40" s="22"/>
      <c r="O40" s="22"/>
      <c r="P40" s="22"/>
    </row>
    <row r="41" spans="1:16" ht="39" customHeight="1" x14ac:dyDescent="0.15">
      <c r="A41" s="22"/>
      <c r="B41" s="35"/>
      <c r="C41" s="1245" t="s">
        <v>577</v>
      </c>
      <c r="D41" s="1246"/>
      <c r="E41" s="1247"/>
      <c r="F41" s="36">
        <v>0.02</v>
      </c>
      <c r="G41" s="37">
        <v>0.04</v>
      </c>
      <c r="H41" s="37">
        <v>0.09</v>
      </c>
      <c r="I41" s="37">
        <v>0.1</v>
      </c>
      <c r="J41" s="38">
        <v>0.17</v>
      </c>
      <c r="K41" s="22"/>
      <c r="L41" s="22"/>
      <c r="M41" s="22"/>
      <c r="N41" s="22"/>
      <c r="O41" s="22"/>
      <c r="P41" s="22"/>
    </row>
    <row r="42" spans="1:16" ht="39" customHeight="1" x14ac:dyDescent="0.15">
      <c r="A42" s="22"/>
      <c r="B42" s="39"/>
      <c r="C42" s="1245" t="s">
        <v>578</v>
      </c>
      <c r="D42" s="1246"/>
      <c r="E42" s="1247"/>
      <c r="F42" s="36" t="s">
        <v>522</v>
      </c>
      <c r="G42" s="37" t="s">
        <v>522</v>
      </c>
      <c r="H42" s="37" t="s">
        <v>522</v>
      </c>
      <c r="I42" s="37" t="s">
        <v>522</v>
      </c>
      <c r="J42" s="38" t="s">
        <v>522</v>
      </c>
      <c r="K42" s="22"/>
      <c r="L42" s="22"/>
      <c r="M42" s="22"/>
      <c r="N42" s="22"/>
      <c r="O42" s="22"/>
      <c r="P42" s="22"/>
    </row>
    <row r="43" spans="1:16" ht="39" customHeight="1" thickBot="1" x14ac:dyDescent="0.2">
      <c r="A43" s="22"/>
      <c r="B43" s="40"/>
      <c r="C43" s="1248" t="s">
        <v>579</v>
      </c>
      <c r="D43" s="1249"/>
      <c r="E43" s="1250"/>
      <c r="F43" s="41">
        <v>0.28999999999999998</v>
      </c>
      <c r="G43" s="42">
        <v>0.1</v>
      </c>
      <c r="H43" s="42">
        <v>0.16</v>
      </c>
      <c r="I43" s="42">
        <v>0.18</v>
      </c>
      <c r="J43" s="43">
        <v>0.17</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RrC/4On3kirs7CZ/FdzYSMUrkPKMM/ahSC6aNL7EBFdViUIY5dwSRmW9gbC7UyLL4ErmPs/csSar46GcFc5lCw==" saltValue="b3pRkxHi+gZbu0KcDVOgC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5"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71" t="s">
        <v>11</v>
      </c>
      <c r="C45" s="1272"/>
      <c r="D45" s="58"/>
      <c r="E45" s="1277" t="s">
        <v>12</v>
      </c>
      <c r="F45" s="1277"/>
      <c r="G45" s="1277"/>
      <c r="H45" s="1277"/>
      <c r="I45" s="1277"/>
      <c r="J45" s="1278"/>
      <c r="K45" s="59">
        <v>5346</v>
      </c>
      <c r="L45" s="60">
        <v>5189</v>
      </c>
      <c r="M45" s="60">
        <v>5173</v>
      </c>
      <c r="N45" s="60">
        <v>5337</v>
      </c>
      <c r="O45" s="61">
        <v>5400</v>
      </c>
      <c r="P45" s="48"/>
      <c r="Q45" s="48"/>
      <c r="R45" s="48"/>
      <c r="S45" s="48"/>
      <c r="T45" s="48"/>
      <c r="U45" s="48"/>
    </row>
    <row r="46" spans="1:21" ht="30.75" customHeight="1" x14ac:dyDescent="0.15">
      <c r="A46" s="48"/>
      <c r="B46" s="1273"/>
      <c r="C46" s="1274"/>
      <c r="D46" s="62"/>
      <c r="E46" s="1255" t="s">
        <v>13</v>
      </c>
      <c r="F46" s="1255"/>
      <c r="G46" s="1255"/>
      <c r="H46" s="1255"/>
      <c r="I46" s="1255"/>
      <c r="J46" s="1256"/>
      <c r="K46" s="63" t="s">
        <v>522</v>
      </c>
      <c r="L46" s="64" t="s">
        <v>522</v>
      </c>
      <c r="M46" s="64" t="s">
        <v>522</v>
      </c>
      <c r="N46" s="64" t="s">
        <v>522</v>
      </c>
      <c r="O46" s="65" t="s">
        <v>522</v>
      </c>
      <c r="P46" s="48"/>
      <c r="Q46" s="48"/>
      <c r="R46" s="48"/>
      <c r="S46" s="48"/>
      <c r="T46" s="48"/>
      <c r="U46" s="48"/>
    </row>
    <row r="47" spans="1:21" ht="30.75" customHeight="1" x14ac:dyDescent="0.15">
      <c r="A47" s="48"/>
      <c r="B47" s="1273"/>
      <c r="C47" s="1274"/>
      <c r="D47" s="62"/>
      <c r="E47" s="1255" t="s">
        <v>14</v>
      </c>
      <c r="F47" s="1255"/>
      <c r="G47" s="1255"/>
      <c r="H47" s="1255"/>
      <c r="I47" s="1255"/>
      <c r="J47" s="1256"/>
      <c r="K47" s="63">
        <v>50</v>
      </c>
      <c r="L47" s="64">
        <v>50</v>
      </c>
      <c r="M47" s="64">
        <v>50</v>
      </c>
      <c r="N47" s="64">
        <v>50</v>
      </c>
      <c r="O47" s="65">
        <v>50</v>
      </c>
      <c r="P47" s="48"/>
      <c r="Q47" s="48"/>
      <c r="R47" s="48"/>
      <c r="S47" s="48"/>
      <c r="T47" s="48"/>
      <c r="U47" s="48"/>
    </row>
    <row r="48" spans="1:21" ht="30.75" customHeight="1" x14ac:dyDescent="0.15">
      <c r="A48" s="48"/>
      <c r="B48" s="1273"/>
      <c r="C48" s="1274"/>
      <c r="D48" s="62"/>
      <c r="E48" s="1255" t="s">
        <v>15</v>
      </c>
      <c r="F48" s="1255"/>
      <c r="G48" s="1255"/>
      <c r="H48" s="1255"/>
      <c r="I48" s="1255"/>
      <c r="J48" s="1256"/>
      <c r="K48" s="63">
        <v>2130</v>
      </c>
      <c r="L48" s="64">
        <v>2113</v>
      </c>
      <c r="M48" s="64">
        <v>2041</v>
      </c>
      <c r="N48" s="64">
        <v>2010</v>
      </c>
      <c r="O48" s="65">
        <v>2121</v>
      </c>
      <c r="P48" s="48"/>
      <c r="Q48" s="48"/>
      <c r="R48" s="48"/>
      <c r="S48" s="48"/>
      <c r="T48" s="48"/>
      <c r="U48" s="48"/>
    </row>
    <row r="49" spans="1:21" ht="30.75" customHeight="1" x14ac:dyDescent="0.15">
      <c r="A49" s="48"/>
      <c r="B49" s="1273"/>
      <c r="C49" s="1274"/>
      <c r="D49" s="62"/>
      <c r="E49" s="1255" t="s">
        <v>16</v>
      </c>
      <c r="F49" s="1255"/>
      <c r="G49" s="1255"/>
      <c r="H49" s="1255"/>
      <c r="I49" s="1255"/>
      <c r="J49" s="1256"/>
      <c r="K49" s="63">
        <v>18</v>
      </c>
      <c r="L49" s="64">
        <v>76</v>
      </c>
      <c r="M49" s="64">
        <v>76</v>
      </c>
      <c r="N49" s="64">
        <v>81</v>
      </c>
      <c r="O49" s="65">
        <v>75</v>
      </c>
      <c r="P49" s="48"/>
      <c r="Q49" s="48"/>
      <c r="R49" s="48"/>
      <c r="S49" s="48"/>
      <c r="T49" s="48"/>
      <c r="U49" s="48"/>
    </row>
    <row r="50" spans="1:21" ht="30.75" customHeight="1" x14ac:dyDescent="0.15">
      <c r="A50" s="48"/>
      <c r="B50" s="1273"/>
      <c r="C50" s="1274"/>
      <c r="D50" s="62"/>
      <c r="E50" s="1255" t="s">
        <v>17</v>
      </c>
      <c r="F50" s="1255"/>
      <c r="G50" s="1255"/>
      <c r="H50" s="1255"/>
      <c r="I50" s="1255"/>
      <c r="J50" s="1256"/>
      <c r="K50" s="63">
        <v>172</v>
      </c>
      <c r="L50" s="64">
        <v>164</v>
      </c>
      <c r="M50" s="64">
        <v>210</v>
      </c>
      <c r="N50" s="64">
        <v>261</v>
      </c>
      <c r="O50" s="65">
        <v>219</v>
      </c>
      <c r="P50" s="48"/>
      <c r="Q50" s="48"/>
      <c r="R50" s="48"/>
      <c r="S50" s="48"/>
      <c r="T50" s="48"/>
      <c r="U50" s="48"/>
    </row>
    <row r="51" spans="1:21" ht="30.75" customHeight="1" x14ac:dyDescent="0.15">
      <c r="A51" s="48"/>
      <c r="B51" s="1275"/>
      <c r="C51" s="1276"/>
      <c r="D51" s="66"/>
      <c r="E51" s="1255" t="s">
        <v>18</v>
      </c>
      <c r="F51" s="1255"/>
      <c r="G51" s="1255"/>
      <c r="H51" s="1255"/>
      <c r="I51" s="1255"/>
      <c r="J51" s="1256"/>
      <c r="K51" s="63">
        <v>0</v>
      </c>
      <c r="L51" s="64">
        <v>0</v>
      </c>
      <c r="M51" s="64">
        <v>0</v>
      </c>
      <c r="N51" s="64">
        <v>0</v>
      </c>
      <c r="O51" s="65">
        <v>1</v>
      </c>
      <c r="P51" s="48"/>
      <c r="Q51" s="48"/>
      <c r="R51" s="48"/>
      <c r="S51" s="48"/>
      <c r="T51" s="48"/>
      <c r="U51" s="48"/>
    </row>
    <row r="52" spans="1:21" ht="30.75" customHeight="1" x14ac:dyDescent="0.15">
      <c r="A52" s="48"/>
      <c r="B52" s="1253" t="s">
        <v>19</v>
      </c>
      <c r="C52" s="1254"/>
      <c r="D52" s="66"/>
      <c r="E52" s="1255" t="s">
        <v>20</v>
      </c>
      <c r="F52" s="1255"/>
      <c r="G52" s="1255"/>
      <c r="H52" s="1255"/>
      <c r="I52" s="1255"/>
      <c r="J52" s="1256"/>
      <c r="K52" s="63">
        <v>5339</v>
      </c>
      <c r="L52" s="64">
        <v>5277</v>
      </c>
      <c r="M52" s="64">
        <v>5273</v>
      </c>
      <c r="N52" s="64">
        <v>5243</v>
      </c>
      <c r="O52" s="65">
        <v>5266</v>
      </c>
      <c r="P52" s="48"/>
      <c r="Q52" s="48"/>
      <c r="R52" s="48"/>
      <c r="S52" s="48"/>
      <c r="T52" s="48"/>
      <c r="U52" s="48"/>
    </row>
    <row r="53" spans="1:21" ht="30.75" customHeight="1" thickBot="1" x14ac:dyDescent="0.2">
      <c r="A53" s="48"/>
      <c r="B53" s="1257" t="s">
        <v>21</v>
      </c>
      <c r="C53" s="1258"/>
      <c r="D53" s="67"/>
      <c r="E53" s="1259" t="s">
        <v>22</v>
      </c>
      <c r="F53" s="1259"/>
      <c r="G53" s="1259"/>
      <c r="H53" s="1259"/>
      <c r="I53" s="1259"/>
      <c r="J53" s="1260"/>
      <c r="K53" s="68">
        <v>2377</v>
      </c>
      <c r="L53" s="69">
        <v>2315</v>
      </c>
      <c r="M53" s="69">
        <v>2277</v>
      </c>
      <c r="N53" s="69">
        <v>2496</v>
      </c>
      <c r="O53" s="70">
        <v>2600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25</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261" t="s">
        <v>26</v>
      </c>
      <c r="C57" s="1262"/>
      <c r="D57" s="1265" t="s">
        <v>27</v>
      </c>
      <c r="E57" s="1266"/>
      <c r="F57" s="1266"/>
      <c r="G57" s="1266"/>
      <c r="H57" s="1266"/>
      <c r="I57" s="1266"/>
      <c r="J57" s="1267"/>
      <c r="K57" s="83" t="s">
        <v>610</v>
      </c>
      <c r="L57" s="84" t="s">
        <v>609</v>
      </c>
      <c r="M57" s="84" t="s">
        <v>609</v>
      </c>
      <c r="N57" s="84" t="s">
        <v>610</v>
      </c>
      <c r="O57" s="85" t="s">
        <v>609</v>
      </c>
    </row>
    <row r="58" spans="1:21" ht="31.5" customHeight="1" thickBot="1" x14ac:dyDescent="0.2">
      <c r="B58" s="1263"/>
      <c r="C58" s="1264"/>
      <c r="D58" s="1268" t="s">
        <v>28</v>
      </c>
      <c r="E58" s="1269"/>
      <c r="F58" s="1269"/>
      <c r="G58" s="1269"/>
      <c r="H58" s="1269"/>
      <c r="I58" s="1269"/>
      <c r="J58" s="1270"/>
      <c r="K58" s="86">
        <v>100</v>
      </c>
      <c r="L58" s="87">
        <v>100</v>
      </c>
      <c r="M58" s="87">
        <v>100</v>
      </c>
      <c r="N58" s="87">
        <v>100</v>
      </c>
      <c r="O58" s="88">
        <v>100</v>
      </c>
    </row>
    <row r="59" spans="1:21" ht="24" customHeight="1" x14ac:dyDescent="0.15">
      <c r="B59" s="89"/>
      <c r="C59" s="89"/>
      <c r="D59" s="90" t="s">
        <v>29</v>
      </c>
      <c r="E59" s="91"/>
      <c r="F59" s="91"/>
      <c r="G59" s="91"/>
      <c r="H59" s="91"/>
      <c r="I59" s="91"/>
      <c r="J59" s="91"/>
      <c r="K59" s="91"/>
      <c r="L59" s="91"/>
      <c r="M59" s="91"/>
      <c r="N59" s="91"/>
      <c r="O59" s="91"/>
    </row>
    <row r="60" spans="1:21" ht="24" customHeight="1" x14ac:dyDescent="0.15">
      <c r="B60" s="92"/>
      <c r="C60" s="92"/>
      <c r="D60" s="90" t="s">
        <v>30</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izfvsm0pz/WdM1+3mpFSeAiU1Nt8QfeUtfDU49HvqRJ06lUMNo5l3g5G+zCuL0JO+6TsrDNOODcl9kvIj7fz3w==" saltValue="lM4rbt9VBdS/zCObaRHZ7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91" t="s">
        <v>31</v>
      </c>
      <c r="C41" s="1292"/>
      <c r="D41" s="102"/>
      <c r="E41" s="1293" t="s">
        <v>32</v>
      </c>
      <c r="F41" s="1293"/>
      <c r="G41" s="1293"/>
      <c r="H41" s="1294"/>
      <c r="I41" s="103">
        <v>56575</v>
      </c>
      <c r="J41" s="104">
        <v>57395</v>
      </c>
      <c r="K41" s="104">
        <v>59856</v>
      </c>
      <c r="L41" s="104">
        <v>60407</v>
      </c>
      <c r="M41" s="105">
        <v>62313</v>
      </c>
    </row>
    <row r="42" spans="2:13" ht="27.75" customHeight="1" x14ac:dyDescent="0.15">
      <c r="B42" s="1281"/>
      <c r="C42" s="1282"/>
      <c r="D42" s="106"/>
      <c r="E42" s="1285" t="s">
        <v>33</v>
      </c>
      <c r="F42" s="1285"/>
      <c r="G42" s="1285"/>
      <c r="H42" s="1286"/>
      <c r="I42" s="107">
        <v>273</v>
      </c>
      <c r="J42" s="108">
        <v>195</v>
      </c>
      <c r="K42" s="108">
        <v>1716</v>
      </c>
      <c r="L42" s="108">
        <v>1528</v>
      </c>
      <c r="M42" s="109">
        <v>1379</v>
      </c>
    </row>
    <row r="43" spans="2:13" ht="27.75" customHeight="1" x14ac:dyDescent="0.15">
      <c r="B43" s="1281"/>
      <c r="C43" s="1282"/>
      <c r="D43" s="106"/>
      <c r="E43" s="1285" t="s">
        <v>34</v>
      </c>
      <c r="F43" s="1285"/>
      <c r="G43" s="1285"/>
      <c r="H43" s="1286"/>
      <c r="I43" s="107">
        <v>20911</v>
      </c>
      <c r="J43" s="108">
        <v>20690</v>
      </c>
      <c r="K43" s="108">
        <v>19598</v>
      </c>
      <c r="L43" s="108">
        <v>18943</v>
      </c>
      <c r="M43" s="109">
        <v>18685</v>
      </c>
    </row>
    <row r="44" spans="2:13" ht="27.75" customHeight="1" x14ac:dyDescent="0.15">
      <c r="B44" s="1281"/>
      <c r="C44" s="1282"/>
      <c r="D44" s="106"/>
      <c r="E44" s="1285" t="s">
        <v>35</v>
      </c>
      <c r="F44" s="1285"/>
      <c r="G44" s="1285"/>
      <c r="H44" s="1286"/>
      <c r="I44" s="107">
        <v>631</v>
      </c>
      <c r="J44" s="108">
        <v>751</v>
      </c>
      <c r="K44" s="108">
        <v>831</v>
      </c>
      <c r="L44" s="108">
        <v>809</v>
      </c>
      <c r="M44" s="109">
        <v>761</v>
      </c>
    </row>
    <row r="45" spans="2:13" ht="27.75" customHeight="1" x14ac:dyDescent="0.15">
      <c r="B45" s="1281"/>
      <c r="C45" s="1282"/>
      <c r="D45" s="106"/>
      <c r="E45" s="1285" t="s">
        <v>36</v>
      </c>
      <c r="F45" s="1285"/>
      <c r="G45" s="1285"/>
      <c r="H45" s="1286"/>
      <c r="I45" s="107">
        <v>7696</v>
      </c>
      <c r="J45" s="108">
        <v>7633</v>
      </c>
      <c r="K45" s="108">
        <v>7607</v>
      </c>
      <c r="L45" s="108">
        <v>7431</v>
      </c>
      <c r="M45" s="109">
        <v>7444</v>
      </c>
    </row>
    <row r="46" spans="2:13" ht="27.75" customHeight="1" x14ac:dyDescent="0.15">
      <c r="B46" s="1281"/>
      <c r="C46" s="1282"/>
      <c r="D46" s="110"/>
      <c r="E46" s="1285" t="s">
        <v>37</v>
      </c>
      <c r="F46" s="1285"/>
      <c r="G46" s="1285"/>
      <c r="H46" s="1286"/>
      <c r="I46" s="107">
        <v>166</v>
      </c>
      <c r="J46" s="108">
        <v>178</v>
      </c>
      <c r="K46" s="108" t="s">
        <v>522</v>
      </c>
      <c r="L46" s="108">
        <v>11</v>
      </c>
      <c r="M46" s="109">
        <v>9</v>
      </c>
    </row>
    <row r="47" spans="2:13" ht="27.75" customHeight="1" x14ac:dyDescent="0.15">
      <c r="B47" s="1281"/>
      <c r="C47" s="1282"/>
      <c r="D47" s="111"/>
      <c r="E47" s="1295" t="s">
        <v>38</v>
      </c>
      <c r="F47" s="1296"/>
      <c r="G47" s="1296"/>
      <c r="H47" s="1297"/>
      <c r="I47" s="107" t="s">
        <v>522</v>
      </c>
      <c r="J47" s="108" t="s">
        <v>522</v>
      </c>
      <c r="K47" s="108" t="s">
        <v>522</v>
      </c>
      <c r="L47" s="108" t="s">
        <v>522</v>
      </c>
      <c r="M47" s="109" t="s">
        <v>522</v>
      </c>
    </row>
    <row r="48" spans="2:13" ht="27.75" customHeight="1" x14ac:dyDescent="0.15">
      <c r="B48" s="1281"/>
      <c r="C48" s="1282"/>
      <c r="D48" s="106"/>
      <c r="E48" s="1285" t="s">
        <v>39</v>
      </c>
      <c r="F48" s="1285"/>
      <c r="G48" s="1285"/>
      <c r="H48" s="1286"/>
      <c r="I48" s="107" t="s">
        <v>522</v>
      </c>
      <c r="J48" s="108" t="s">
        <v>522</v>
      </c>
      <c r="K48" s="108" t="s">
        <v>522</v>
      </c>
      <c r="L48" s="108" t="s">
        <v>522</v>
      </c>
      <c r="M48" s="109" t="s">
        <v>522</v>
      </c>
    </row>
    <row r="49" spans="2:13" ht="27.75" customHeight="1" x14ac:dyDescent="0.15">
      <c r="B49" s="1283"/>
      <c r="C49" s="1284"/>
      <c r="D49" s="106"/>
      <c r="E49" s="1285" t="s">
        <v>40</v>
      </c>
      <c r="F49" s="1285"/>
      <c r="G49" s="1285"/>
      <c r="H49" s="1286"/>
      <c r="I49" s="107" t="s">
        <v>522</v>
      </c>
      <c r="J49" s="108" t="s">
        <v>522</v>
      </c>
      <c r="K49" s="108" t="s">
        <v>522</v>
      </c>
      <c r="L49" s="108" t="s">
        <v>522</v>
      </c>
      <c r="M49" s="109" t="s">
        <v>522</v>
      </c>
    </row>
    <row r="50" spans="2:13" ht="27.75" customHeight="1" x14ac:dyDescent="0.15">
      <c r="B50" s="1279" t="s">
        <v>41</v>
      </c>
      <c r="C50" s="1280"/>
      <c r="D50" s="112"/>
      <c r="E50" s="1285" t="s">
        <v>42</v>
      </c>
      <c r="F50" s="1285"/>
      <c r="G50" s="1285"/>
      <c r="H50" s="1286"/>
      <c r="I50" s="107">
        <v>18063</v>
      </c>
      <c r="J50" s="108">
        <v>18558</v>
      </c>
      <c r="K50" s="108">
        <v>16581</v>
      </c>
      <c r="L50" s="108">
        <v>16563</v>
      </c>
      <c r="M50" s="109">
        <v>13580</v>
      </c>
    </row>
    <row r="51" spans="2:13" ht="27.75" customHeight="1" x14ac:dyDescent="0.15">
      <c r="B51" s="1281"/>
      <c r="C51" s="1282"/>
      <c r="D51" s="106"/>
      <c r="E51" s="1285" t="s">
        <v>43</v>
      </c>
      <c r="F51" s="1285"/>
      <c r="G51" s="1285"/>
      <c r="H51" s="1286"/>
      <c r="I51" s="107">
        <v>13460</v>
      </c>
      <c r="J51" s="108">
        <v>12981</v>
      </c>
      <c r="K51" s="108">
        <v>12331</v>
      </c>
      <c r="L51" s="108">
        <v>11212</v>
      </c>
      <c r="M51" s="109">
        <v>9083</v>
      </c>
    </row>
    <row r="52" spans="2:13" ht="27.75" customHeight="1" x14ac:dyDescent="0.15">
      <c r="B52" s="1283"/>
      <c r="C52" s="1284"/>
      <c r="D52" s="106"/>
      <c r="E52" s="1285" t="s">
        <v>44</v>
      </c>
      <c r="F52" s="1285"/>
      <c r="G52" s="1285"/>
      <c r="H52" s="1286"/>
      <c r="I52" s="107">
        <v>49605</v>
      </c>
      <c r="J52" s="108">
        <v>49242</v>
      </c>
      <c r="K52" s="108">
        <v>48887</v>
      </c>
      <c r="L52" s="108">
        <v>48461</v>
      </c>
      <c r="M52" s="109">
        <v>46945</v>
      </c>
    </row>
    <row r="53" spans="2:13" ht="27.75" customHeight="1" thickBot="1" x14ac:dyDescent="0.2">
      <c r="B53" s="1287" t="s">
        <v>45</v>
      </c>
      <c r="C53" s="1288"/>
      <c r="D53" s="113"/>
      <c r="E53" s="1289" t="s">
        <v>46</v>
      </c>
      <c r="F53" s="1289"/>
      <c r="G53" s="1289"/>
      <c r="H53" s="1290"/>
      <c r="I53" s="114">
        <v>5122</v>
      </c>
      <c r="J53" s="115">
        <v>6060</v>
      </c>
      <c r="K53" s="115">
        <v>11809</v>
      </c>
      <c r="L53" s="115">
        <v>12892</v>
      </c>
      <c r="M53" s="116">
        <v>20983</v>
      </c>
    </row>
    <row r="54" spans="2:13" ht="27.75" customHeight="1" x14ac:dyDescent="0.15">
      <c r="B54" s="117" t="s">
        <v>47</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tOanhCgtVkhVMqUrggofy3EV38Fv1Og2np3vtkou0n3QT2qle/ow0MQ5Pd7cWJ6u7dznSJj9NRWhB10vV00w==" saltValue="yuFbmdsBGxThyliNbKhW/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48</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306" t="s">
        <v>49</v>
      </c>
      <c r="D55" s="1306"/>
      <c r="E55" s="1307"/>
      <c r="F55" s="128">
        <v>5292</v>
      </c>
      <c r="G55" s="128">
        <v>5293</v>
      </c>
      <c r="H55" s="129">
        <v>4687</v>
      </c>
    </row>
    <row r="56" spans="2:8" ht="52.5" customHeight="1" x14ac:dyDescent="0.15">
      <c r="B56" s="130"/>
      <c r="C56" s="1308" t="s">
        <v>50</v>
      </c>
      <c r="D56" s="1308"/>
      <c r="E56" s="1309"/>
      <c r="F56" s="131">
        <v>8431</v>
      </c>
      <c r="G56" s="131">
        <v>8399</v>
      </c>
      <c r="H56" s="132">
        <v>6150</v>
      </c>
    </row>
    <row r="57" spans="2:8" ht="53.25" customHeight="1" x14ac:dyDescent="0.15">
      <c r="B57" s="130"/>
      <c r="C57" s="1310" t="s">
        <v>51</v>
      </c>
      <c r="D57" s="1310"/>
      <c r="E57" s="1311"/>
      <c r="F57" s="133">
        <v>2010</v>
      </c>
      <c r="G57" s="133">
        <v>1959</v>
      </c>
      <c r="H57" s="134">
        <v>1900</v>
      </c>
    </row>
    <row r="58" spans="2:8" ht="45.75" customHeight="1" x14ac:dyDescent="0.15">
      <c r="B58" s="135"/>
      <c r="C58" s="1298" t="s">
        <v>588</v>
      </c>
      <c r="D58" s="1299"/>
      <c r="E58" s="1300"/>
      <c r="F58" s="136">
        <v>902</v>
      </c>
      <c r="G58" s="136">
        <v>871</v>
      </c>
      <c r="H58" s="137">
        <v>824</v>
      </c>
    </row>
    <row r="59" spans="2:8" ht="45.75" customHeight="1" x14ac:dyDescent="0.15">
      <c r="B59" s="135"/>
      <c r="C59" s="1298" t="s">
        <v>589</v>
      </c>
      <c r="D59" s="1299"/>
      <c r="E59" s="1300"/>
      <c r="F59" s="136">
        <v>448</v>
      </c>
      <c r="G59" s="136">
        <v>448</v>
      </c>
      <c r="H59" s="137">
        <v>445</v>
      </c>
    </row>
    <row r="60" spans="2:8" ht="45.75" customHeight="1" x14ac:dyDescent="0.15">
      <c r="B60" s="135"/>
      <c r="C60" s="1298" t="s">
        <v>590</v>
      </c>
      <c r="D60" s="1299"/>
      <c r="E60" s="1300"/>
      <c r="F60" s="136">
        <v>339</v>
      </c>
      <c r="G60" s="136">
        <v>320</v>
      </c>
      <c r="H60" s="137">
        <v>301</v>
      </c>
    </row>
    <row r="61" spans="2:8" ht="45.75" customHeight="1" x14ac:dyDescent="0.15">
      <c r="B61" s="135"/>
      <c r="C61" s="1298" t="s">
        <v>591</v>
      </c>
      <c r="D61" s="1299"/>
      <c r="E61" s="1300"/>
      <c r="F61" s="136">
        <v>133</v>
      </c>
      <c r="G61" s="136">
        <v>129</v>
      </c>
      <c r="H61" s="137">
        <v>124</v>
      </c>
    </row>
    <row r="62" spans="2:8" ht="45.75" customHeight="1" thickBot="1" x14ac:dyDescent="0.2">
      <c r="B62" s="138"/>
      <c r="C62" s="1301" t="s">
        <v>592</v>
      </c>
      <c r="D62" s="1302"/>
      <c r="E62" s="1303"/>
      <c r="F62" s="139">
        <v>87</v>
      </c>
      <c r="G62" s="139">
        <v>87</v>
      </c>
      <c r="H62" s="140">
        <v>87</v>
      </c>
    </row>
    <row r="63" spans="2:8" ht="52.5" customHeight="1" thickBot="1" x14ac:dyDescent="0.2">
      <c r="B63" s="141"/>
      <c r="C63" s="1304" t="s">
        <v>52</v>
      </c>
      <c r="D63" s="1304"/>
      <c r="E63" s="1305"/>
      <c r="F63" s="142">
        <v>15733</v>
      </c>
      <c r="G63" s="142">
        <v>15651</v>
      </c>
      <c r="H63" s="143">
        <v>12737</v>
      </c>
    </row>
    <row r="64" spans="2:8" ht="15" customHeight="1" x14ac:dyDescent="0.15"/>
  </sheetData>
  <sheetProtection algorithmName="SHA-512" hashValue="innpWNcNq49j1CrmugYnJPlYII9qjdZb6dfwmQ5+Yyfv7XlEJADkIZPMjyQZmAsGGYgOKvNqjrbXTox/ZGXZxA==" saltValue="4HJ7YS5FmSX8yixU3vpfh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2" zoomScale="70" zoomScaleNormal="70" zoomScaleSheetLayoutView="55" workbookViewId="0"/>
  </sheetViews>
  <sheetFormatPr defaultColWidth="0" defaultRowHeight="0" customHeight="1" zeroHeight="1" x14ac:dyDescent="0.15"/>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423"/>
      <c r="B1" s="422"/>
      <c r="DD1" s="386"/>
      <c r="DE1" s="386"/>
    </row>
    <row r="2" spans="1:143" ht="25.5" customHeight="1" x14ac:dyDescent="0.15">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15">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x14ac:dyDescent="0.1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622</v>
      </c>
    </row>
    <row r="11" spans="1:143" s="291" customFormat="1" ht="13.5" x14ac:dyDescent="0.1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622</v>
      </c>
    </row>
    <row r="13" spans="1:143" s="291" customFormat="1" ht="13.5" x14ac:dyDescent="0.1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386"/>
      <c r="DE19" s="386"/>
    </row>
    <row r="20" spans="1:351" ht="13.5" x14ac:dyDescent="0.15">
      <c r="DD20" s="386"/>
      <c r="DE20" s="386"/>
    </row>
    <row r="21" spans="1:351" ht="17.25" x14ac:dyDescent="0.1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x14ac:dyDescent="0.15">
      <c r="B22" s="387"/>
      <c r="MM22" s="418"/>
    </row>
    <row r="23" spans="1:351" ht="13.5" x14ac:dyDescent="0.15">
      <c r="B23" s="387"/>
    </row>
    <row r="24" spans="1:351" ht="13.5" x14ac:dyDescent="0.15">
      <c r="B24" s="387"/>
    </row>
    <row r="25" spans="1:351" ht="13.5" x14ac:dyDescent="0.15">
      <c r="B25" s="387"/>
    </row>
    <row r="26" spans="1:351" ht="13.5" x14ac:dyDescent="0.15">
      <c r="B26" s="387"/>
    </row>
    <row r="27" spans="1:351" ht="13.5" x14ac:dyDescent="0.15">
      <c r="B27" s="387"/>
    </row>
    <row r="28" spans="1:351" ht="13.5" x14ac:dyDescent="0.15">
      <c r="B28" s="387"/>
    </row>
    <row r="29" spans="1:351" ht="13.5" x14ac:dyDescent="0.15">
      <c r="B29" s="387"/>
    </row>
    <row r="30" spans="1:351" ht="13.5" x14ac:dyDescent="0.15">
      <c r="B30" s="387"/>
    </row>
    <row r="31" spans="1:351" ht="13.5" x14ac:dyDescent="0.15">
      <c r="B31" s="387"/>
    </row>
    <row r="32" spans="1:351" ht="13.5" x14ac:dyDescent="0.15">
      <c r="B32" s="387"/>
    </row>
    <row r="33" spans="2:109" ht="13.5" x14ac:dyDescent="0.15">
      <c r="B33" s="387"/>
    </row>
    <row r="34" spans="2:109" ht="13.5" x14ac:dyDescent="0.15">
      <c r="B34" s="387"/>
    </row>
    <row r="35" spans="2:109" ht="13.5" x14ac:dyDescent="0.15">
      <c r="B35" s="387"/>
    </row>
    <row r="36" spans="2:109" ht="13.5" x14ac:dyDescent="0.15">
      <c r="B36" s="387"/>
    </row>
    <row r="37" spans="2:109" ht="13.5" x14ac:dyDescent="0.15">
      <c r="B37" s="387"/>
    </row>
    <row r="38" spans="2:109" ht="13.5" x14ac:dyDescent="0.15">
      <c r="B38" s="387"/>
    </row>
    <row r="39" spans="2:109" ht="13.5" x14ac:dyDescent="0.1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x14ac:dyDescent="0.15">
      <c r="B40" s="407"/>
      <c r="DD40" s="407"/>
      <c r="DE40" s="386"/>
    </row>
    <row r="41" spans="2:109" ht="17.25" x14ac:dyDescent="0.15">
      <c r="B41" s="417" t="s">
        <v>621</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x14ac:dyDescent="0.15">
      <c r="B42" s="387"/>
      <c r="G42" s="403"/>
      <c r="I42" s="402"/>
      <c r="J42" s="402"/>
      <c r="K42" s="402"/>
      <c r="AM42" s="403"/>
      <c r="AN42" s="403" t="s">
        <v>617</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15">
      <c r="B43" s="387"/>
      <c r="AN43" s="1324" t="s">
        <v>620</v>
      </c>
      <c r="AO43" s="1325"/>
      <c r="AP43" s="1325"/>
      <c r="AQ43" s="1325"/>
      <c r="AR43" s="1325"/>
      <c r="AS43" s="1325"/>
      <c r="AT43" s="1325"/>
      <c r="AU43" s="1325"/>
      <c r="AV43" s="1325"/>
      <c r="AW43" s="1325"/>
      <c r="AX43" s="1325"/>
      <c r="AY43" s="1325"/>
      <c r="AZ43" s="1325"/>
      <c r="BA43" s="1325"/>
      <c r="BB43" s="1325"/>
      <c r="BC43" s="1325"/>
      <c r="BD43" s="1325"/>
      <c r="BE43" s="1325"/>
      <c r="BF43" s="1325"/>
      <c r="BG43" s="1325"/>
      <c r="BH43" s="1325"/>
      <c r="BI43" s="1325"/>
      <c r="BJ43" s="1325"/>
      <c r="BK43" s="1325"/>
      <c r="BL43" s="1325"/>
      <c r="BM43" s="1325"/>
      <c r="BN43" s="1325"/>
      <c r="BO43" s="1325"/>
      <c r="BP43" s="1325"/>
      <c r="BQ43" s="1325"/>
      <c r="BR43" s="1325"/>
      <c r="BS43" s="1325"/>
      <c r="BT43" s="1325"/>
      <c r="BU43" s="1325"/>
      <c r="BV43" s="1325"/>
      <c r="BW43" s="1325"/>
      <c r="BX43" s="1325"/>
      <c r="BY43" s="1325"/>
      <c r="BZ43" s="1325"/>
      <c r="CA43" s="1325"/>
      <c r="CB43" s="1325"/>
      <c r="CC43" s="1325"/>
      <c r="CD43" s="1325"/>
      <c r="CE43" s="1325"/>
      <c r="CF43" s="1325"/>
      <c r="CG43" s="1325"/>
      <c r="CH43" s="1325"/>
      <c r="CI43" s="1325"/>
      <c r="CJ43" s="1325"/>
      <c r="CK43" s="1325"/>
      <c r="CL43" s="1325"/>
      <c r="CM43" s="1325"/>
      <c r="CN43" s="1325"/>
      <c r="CO43" s="1325"/>
      <c r="CP43" s="1325"/>
      <c r="CQ43" s="1325"/>
      <c r="CR43" s="1325"/>
      <c r="CS43" s="1325"/>
      <c r="CT43" s="1325"/>
      <c r="CU43" s="1325"/>
      <c r="CV43" s="1325"/>
      <c r="CW43" s="1325"/>
      <c r="CX43" s="1325"/>
      <c r="CY43" s="1325"/>
      <c r="CZ43" s="1325"/>
      <c r="DA43" s="1325"/>
      <c r="DB43" s="1325"/>
      <c r="DC43" s="1326"/>
    </row>
    <row r="44" spans="2:109" ht="13.5" x14ac:dyDescent="0.15">
      <c r="B44" s="387"/>
      <c r="AN44" s="1327"/>
      <c r="AO44" s="1328"/>
      <c r="AP44" s="1328"/>
      <c r="AQ44" s="1328"/>
      <c r="AR44" s="1328"/>
      <c r="AS44" s="1328"/>
      <c r="AT44" s="1328"/>
      <c r="AU44" s="1328"/>
      <c r="AV44" s="1328"/>
      <c r="AW44" s="1328"/>
      <c r="AX44" s="1328"/>
      <c r="AY44" s="1328"/>
      <c r="AZ44" s="1328"/>
      <c r="BA44" s="1328"/>
      <c r="BB44" s="1328"/>
      <c r="BC44" s="1328"/>
      <c r="BD44" s="1328"/>
      <c r="BE44" s="1328"/>
      <c r="BF44" s="1328"/>
      <c r="BG44" s="1328"/>
      <c r="BH44" s="1328"/>
      <c r="BI44" s="1328"/>
      <c r="BJ44" s="1328"/>
      <c r="BK44" s="1328"/>
      <c r="BL44" s="1328"/>
      <c r="BM44" s="1328"/>
      <c r="BN44" s="1328"/>
      <c r="BO44" s="1328"/>
      <c r="BP44" s="1328"/>
      <c r="BQ44" s="1328"/>
      <c r="BR44" s="1328"/>
      <c r="BS44" s="1328"/>
      <c r="BT44" s="1328"/>
      <c r="BU44" s="1328"/>
      <c r="BV44" s="1328"/>
      <c r="BW44" s="1328"/>
      <c r="BX44" s="1328"/>
      <c r="BY44" s="1328"/>
      <c r="BZ44" s="1328"/>
      <c r="CA44" s="1328"/>
      <c r="CB44" s="1328"/>
      <c r="CC44" s="1328"/>
      <c r="CD44" s="1328"/>
      <c r="CE44" s="1328"/>
      <c r="CF44" s="1328"/>
      <c r="CG44" s="1328"/>
      <c r="CH44" s="1328"/>
      <c r="CI44" s="1328"/>
      <c r="CJ44" s="1328"/>
      <c r="CK44" s="1328"/>
      <c r="CL44" s="1328"/>
      <c r="CM44" s="1328"/>
      <c r="CN44" s="1328"/>
      <c r="CO44" s="1328"/>
      <c r="CP44" s="1328"/>
      <c r="CQ44" s="1328"/>
      <c r="CR44" s="1328"/>
      <c r="CS44" s="1328"/>
      <c r="CT44" s="1328"/>
      <c r="CU44" s="1328"/>
      <c r="CV44" s="1328"/>
      <c r="CW44" s="1328"/>
      <c r="CX44" s="1328"/>
      <c r="CY44" s="1328"/>
      <c r="CZ44" s="1328"/>
      <c r="DA44" s="1328"/>
      <c r="DB44" s="1328"/>
      <c r="DC44" s="1329"/>
    </row>
    <row r="45" spans="2:109" ht="13.5" x14ac:dyDescent="0.15">
      <c r="B45" s="387"/>
      <c r="AN45" s="1327"/>
      <c r="AO45" s="1328"/>
      <c r="AP45" s="1328"/>
      <c r="AQ45" s="1328"/>
      <c r="AR45" s="1328"/>
      <c r="AS45" s="1328"/>
      <c r="AT45" s="1328"/>
      <c r="AU45" s="1328"/>
      <c r="AV45" s="1328"/>
      <c r="AW45" s="1328"/>
      <c r="AX45" s="1328"/>
      <c r="AY45" s="1328"/>
      <c r="AZ45" s="1328"/>
      <c r="BA45" s="1328"/>
      <c r="BB45" s="1328"/>
      <c r="BC45" s="1328"/>
      <c r="BD45" s="1328"/>
      <c r="BE45" s="1328"/>
      <c r="BF45" s="1328"/>
      <c r="BG45" s="1328"/>
      <c r="BH45" s="1328"/>
      <c r="BI45" s="1328"/>
      <c r="BJ45" s="1328"/>
      <c r="BK45" s="1328"/>
      <c r="BL45" s="1328"/>
      <c r="BM45" s="1328"/>
      <c r="BN45" s="1328"/>
      <c r="BO45" s="1328"/>
      <c r="BP45" s="1328"/>
      <c r="BQ45" s="1328"/>
      <c r="BR45" s="1328"/>
      <c r="BS45" s="1328"/>
      <c r="BT45" s="1328"/>
      <c r="BU45" s="1328"/>
      <c r="BV45" s="1328"/>
      <c r="BW45" s="1328"/>
      <c r="BX45" s="1328"/>
      <c r="BY45" s="1328"/>
      <c r="BZ45" s="1328"/>
      <c r="CA45" s="1328"/>
      <c r="CB45" s="1328"/>
      <c r="CC45" s="1328"/>
      <c r="CD45" s="1328"/>
      <c r="CE45" s="1328"/>
      <c r="CF45" s="1328"/>
      <c r="CG45" s="1328"/>
      <c r="CH45" s="1328"/>
      <c r="CI45" s="1328"/>
      <c r="CJ45" s="1328"/>
      <c r="CK45" s="1328"/>
      <c r="CL45" s="1328"/>
      <c r="CM45" s="1328"/>
      <c r="CN45" s="1328"/>
      <c r="CO45" s="1328"/>
      <c r="CP45" s="1328"/>
      <c r="CQ45" s="1328"/>
      <c r="CR45" s="1328"/>
      <c r="CS45" s="1328"/>
      <c r="CT45" s="1328"/>
      <c r="CU45" s="1328"/>
      <c r="CV45" s="1328"/>
      <c r="CW45" s="1328"/>
      <c r="CX45" s="1328"/>
      <c r="CY45" s="1328"/>
      <c r="CZ45" s="1328"/>
      <c r="DA45" s="1328"/>
      <c r="DB45" s="1328"/>
      <c r="DC45" s="1329"/>
    </row>
    <row r="46" spans="2:109" ht="13.5" x14ac:dyDescent="0.15">
      <c r="B46" s="387"/>
      <c r="AN46" s="1327"/>
      <c r="AO46" s="1328"/>
      <c r="AP46" s="1328"/>
      <c r="AQ46" s="1328"/>
      <c r="AR46" s="1328"/>
      <c r="AS46" s="1328"/>
      <c r="AT46" s="1328"/>
      <c r="AU46" s="1328"/>
      <c r="AV46" s="1328"/>
      <c r="AW46" s="1328"/>
      <c r="AX46" s="1328"/>
      <c r="AY46" s="1328"/>
      <c r="AZ46" s="1328"/>
      <c r="BA46" s="1328"/>
      <c r="BB46" s="1328"/>
      <c r="BC46" s="1328"/>
      <c r="BD46" s="1328"/>
      <c r="BE46" s="1328"/>
      <c r="BF46" s="1328"/>
      <c r="BG46" s="1328"/>
      <c r="BH46" s="1328"/>
      <c r="BI46" s="1328"/>
      <c r="BJ46" s="1328"/>
      <c r="BK46" s="1328"/>
      <c r="BL46" s="1328"/>
      <c r="BM46" s="1328"/>
      <c r="BN46" s="1328"/>
      <c r="BO46" s="1328"/>
      <c r="BP46" s="1328"/>
      <c r="BQ46" s="1328"/>
      <c r="BR46" s="1328"/>
      <c r="BS46" s="1328"/>
      <c r="BT46" s="1328"/>
      <c r="BU46" s="1328"/>
      <c r="BV46" s="1328"/>
      <c r="BW46" s="1328"/>
      <c r="BX46" s="1328"/>
      <c r="BY46" s="1328"/>
      <c r="BZ46" s="1328"/>
      <c r="CA46" s="1328"/>
      <c r="CB46" s="1328"/>
      <c r="CC46" s="1328"/>
      <c r="CD46" s="1328"/>
      <c r="CE46" s="1328"/>
      <c r="CF46" s="1328"/>
      <c r="CG46" s="1328"/>
      <c r="CH46" s="1328"/>
      <c r="CI46" s="1328"/>
      <c r="CJ46" s="1328"/>
      <c r="CK46" s="1328"/>
      <c r="CL46" s="1328"/>
      <c r="CM46" s="1328"/>
      <c r="CN46" s="1328"/>
      <c r="CO46" s="1328"/>
      <c r="CP46" s="1328"/>
      <c r="CQ46" s="1328"/>
      <c r="CR46" s="1328"/>
      <c r="CS46" s="1328"/>
      <c r="CT46" s="1328"/>
      <c r="CU46" s="1328"/>
      <c r="CV46" s="1328"/>
      <c r="CW46" s="1328"/>
      <c r="CX46" s="1328"/>
      <c r="CY46" s="1328"/>
      <c r="CZ46" s="1328"/>
      <c r="DA46" s="1328"/>
      <c r="DB46" s="1328"/>
      <c r="DC46" s="1329"/>
    </row>
    <row r="47" spans="2:109" ht="13.5" x14ac:dyDescent="0.15">
      <c r="B47" s="387"/>
      <c r="AN47" s="1330"/>
      <c r="AO47" s="1331"/>
      <c r="AP47" s="1331"/>
      <c r="AQ47" s="1331"/>
      <c r="AR47" s="1331"/>
      <c r="AS47" s="1331"/>
      <c r="AT47" s="1331"/>
      <c r="AU47" s="1331"/>
      <c r="AV47" s="1331"/>
      <c r="AW47" s="1331"/>
      <c r="AX47" s="1331"/>
      <c r="AY47" s="1331"/>
      <c r="AZ47" s="1331"/>
      <c r="BA47" s="1331"/>
      <c r="BB47" s="1331"/>
      <c r="BC47" s="1331"/>
      <c r="BD47" s="1331"/>
      <c r="BE47" s="1331"/>
      <c r="BF47" s="1331"/>
      <c r="BG47" s="1331"/>
      <c r="BH47" s="1331"/>
      <c r="BI47" s="1331"/>
      <c r="BJ47" s="1331"/>
      <c r="BK47" s="1331"/>
      <c r="BL47" s="1331"/>
      <c r="BM47" s="1331"/>
      <c r="BN47" s="1331"/>
      <c r="BO47" s="1331"/>
      <c r="BP47" s="1331"/>
      <c r="BQ47" s="1331"/>
      <c r="BR47" s="1331"/>
      <c r="BS47" s="1331"/>
      <c r="BT47" s="1331"/>
      <c r="BU47" s="1331"/>
      <c r="BV47" s="1331"/>
      <c r="BW47" s="1331"/>
      <c r="BX47" s="1331"/>
      <c r="BY47" s="1331"/>
      <c r="BZ47" s="1331"/>
      <c r="CA47" s="1331"/>
      <c r="CB47" s="1331"/>
      <c r="CC47" s="1331"/>
      <c r="CD47" s="1331"/>
      <c r="CE47" s="1331"/>
      <c r="CF47" s="1331"/>
      <c r="CG47" s="1331"/>
      <c r="CH47" s="1331"/>
      <c r="CI47" s="1331"/>
      <c r="CJ47" s="1331"/>
      <c r="CK47" s="1331"/>
      <c r="CL47" s="1331"/>
      <c r="CM47" s="1331"/>
      <c r="CN47" s="1331"/>
      <c r="CO47" s="1331"/>
      <c r="CP47" s="1331"/>
      <c r="CQ47" s="1331"/>
      <c r="CR47" s="1331"/>
      <c r="CS47" s="1331"/>
      <c r="CT47" s="1331"/>
      <c r="CU47" s="1331"/>
      <c r="CV47" s="1331"/>
      <c r="CW47" s="1331"/>
      <c r="CX47" s="1331"/>
      <c r="CY47" s="1331"/>
      <c r="CZ47" s="1331"/>
      <c r="DA47" s="1331"/>
      <c r="DB47" s="1331"/>
      <c r="DC47" s="1332"/>
    </row>
    <row r="48" spans="2:109" ht="13.5" x14ac:dyDescent="0.1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x14ac:dyDescent="0.15">
      <c r="B49" s="387"/>
      <c r="AN49" s="386" t="s">
        <v>615</v>
      </c>
    </row>
    <row r="50" spans="1:109" ht="13.5" x14ac:dyDescent="0.15">
      <c r="B50" s="387"/>
      <c r="G50" s="1312"/>
      <c r="H50" s="1312"/>
      <c r="I50" s="1312"/>
      <c r="J50" s="1312"/>
      <c r="K50" s="396"/>
      <c r="L50" s="396"/>
      <c r="M50" s="395"/>
      <c r="N50" s="395"/>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15" t="s">
        <v>563</v>
      </c>
      <c r="BQ50" s="1315"/>
      <c r="BR50" s="1315"/>
      <c r="BS50" s="1315"/>
      <c r="BT50" s="1315"/>
      <c r="BU50" s="1315"/>
      <c r="BV50" s="1315"/>
      <c r="BW50" s="1315"/>
      <c r="BX50" s="1315" t="s">
        <v>564</v>
      </c>
      <c r="BY50" s="1315"/>
      <c r="BZ50" s="1315"/>
      <c r="CA50" s="1315"/>
      <c r="CB50" s="1315"/>
      <c r="CC50" s="1315"/>
      <c r="CD50" s="1315"/>
      <c r="CE50" s="1315"/>
      <c r="CF50" s="1315" t="s">
        <v>565</v>
      </c>
      <c r="CG50" s="1315"/>
      <c r="CH50" s="1315"/>
      <c r="CI50" s="1315"/>
      <c r="CJ50" s="1315"/>
      <c r="CK50" s="1315"/>
      <c r="CL50" s="1315"/>
      <c r="CM50" s="1315"/>
      <c r="CN50" s="1315" t="s">
        <v>566</v>
      </c>
      <c r="CO50" s="1315"/>
      <c r="CP50" s="1315"/>
      <c r="CQ50" s="1315"/>
      <c r="CR50" s="1315"/>
      <c r="CS50" s="1315"/>
      <c r="CT50" s="1315"/>
      <c r="CU50" s="1315"/>
      <c r="CV50" s="1315" t="s">
        <v>567</v>
      </c>
      <c r="CW50" s="1315"/>
      <c r="CX50" s="1315"/>
      <c r="CY50" s="1315"/>
      <c r="CZ50" s="1315"/>
      <c r="DA50" s="1315"/>
      <c r="DB50" s="1315"/>
      <c r="DC50" s="1315"/>
    </row>
    <row r="51" spans="1:109" ht="13.5" customHeight="1" x14ac:dyDescent="0.15">
      <c r="B51" s="387"/>
      <c r="G51" s="1323"/>
      <c r="H51" s="1323"/>
      <c r="I51" s="1333"/>
      <c r="J51" s="1333"/>
      <c r="K51" s="1317"/>
      <c r="L51" s="1317"/>
      <c r="M51" s="1317"/>
      <c r="N51" s="1317"/>
      <c r="AM51" s="394"/>
      <c r="AN51" s="1316" t="s">
        <v>614</v>
      </c>
      <c r="AO51" s="1316"/>
      <c r="AP51" s="1316"/>
      <c r="AQ51" s="1316"/>
      <c r="AR51" s="1316"/>
      <c r="AS51" s="1316"/>
      <c r="AT51" s="1316"/>
      <c r="AU51" s="1316"/>
      <c r="AV51" s="1316"/>
      <c r="AW51" s="1316"/>
      <c r="AX51" s="1316"/>
      <c r="AY51" s="1316"/>
      <c r="AZ51" s="1316"/>
      <c r="BA51" s="1316"/>
      <c r="BB51" s="1316" t="s">
        <v>612</v>
      </c>
      <c r="BC51" s="1316"/>
      <c r="BD51" s="1316"/>
      <c r="BE51" s="1316"/>
      <c r="BF51" s="1316"/>
      <c r="BG51" s="1316"/>
      <c r="BH51" s="1316"/>
      <c r="BI51" s="1316"/>
      <c r="BJ51" s="1316"/>
      <c r="BK51" s="1316"/>
      <c r="BL51" s="1316"/>
      <c r="BM51" s="1316"/>
      <c r="BN51" s="1316"/>
      <c r="BO51" s="1316"/>
      <c r="BP51" s="1334"/>
      <c r="BQ51" s="1314"/>
      <c r="BR51" s="1314"/>
      <c r="BS51" s="1314"/>
      <c r="BT51" s="1314"/>
      <c r="BU51" s="1314"/>
      <c r="BV51" s="1314"/>
      <c r="BW51" s="1314"/>
      <c r="BX51" s="1314">
        <v>24</v>
      </c>
      <c r="BY51" s="1314"/>
      <c r="BZ51" s="1314"/>
      <c r="CA51" s="1314"/>
      <c r="CB51" s="1314"/>
      <c r="CC51" s="1314"/>
      <c r="CD51" s="1314"/>
      <c r="CE51" s="1314"/>
      <c r="CF51" s="1314">
        <v>47</v>
      </c>
      <c r="CG51" s="1314"/>
      <c r="CH51" s="1314"/>
      <c r="CI51" s="1314"/>
      <c r="CJ51" s="1314"/>
      <c r="CK51" s="1314"/>
      <c r="CL51" s="1314"/>
      <c r="CM51" s="1314"/>
      <c r="CN51" s="1314">
        <v>50.4</v>
      </c>
      <c r="CO51" s="1314"/>
      <c r="CP51" s="1314"/>
      <c r="CQ51" s="1314"/>
      <c r="CR51" s="1314"/>
      <c r="CS51" s="1314"/>
      <c r="CT51" s="1314"/>
      <c r="CU51" s="1314"/>
      <c r="CV51" s="1314">
        <v>81.8</v>
      </c>
      <c r="CW51" s="1314"/>
      <c r="CX51" s="1314"/>
      <c r="CY51" s="1314"/>
      <c r="CZ51" s="1314"/>
      <c r="DA51" s="1314"/>
      <c r="DB51" s="1314"/>
      <c r="DC51" s="1314"/>
    </row>
    <row r="52" spans="1:109" ht="13.5" x14ac:dyDescent="0.15">
      <c r="B52" s="387"/>
      <c r="G52" s="1323"/>
      <c r="H52" s="1323"/>
      <c r="I52" s="1333"/>
      <c r="J52" s="1333"/>
      <c r="K52" s="1317"/>
      <c r="L52" s="1317"/>
      <c r="M52" s="1317"/>
      <c r="N52" s="1317"/>
      <c r="AM52" s="394"/>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ht="13.5" x14ac:dyDescent="0.15">
      <c r="A53" s="402"/>
      <c r="B53" s="387"/>
      <c r="G53" s="1323"/>
      <c r="H53" s="1323"/>
      <c r="I53" s="1312"/>
      <c r="J53" s="1312"/>
      <c r="K53" s="1317"/>
      <c r="L53" s="1317"/>
      <c r="M53" s="1317"/>
      <c r="N53" s="1317"/>
      <c r="AM53" s="394"/>
      <c r="AN53" s="1316"/>
      <c r="AO53" s="1316"/>
      <c r="AP53" s="1316"/>
      <c r="AQ53" s="1316"/>
      <c r="AR53" s="1316"/>
      <c r="AS53" s="1316"/>
      <c r="AT53" s="1316"/>
      <c r="AU53" s="1316"/>
      <c r="AV53" s="1316"/>
      <c r="AW53" s="1316"/>
      <c r="AX53" s="1316"/>
      <c r="AY53" s="1316"/>
      <c r="AZ53" s="1316"/>
      <c r="BA53" s="1316"/>
      <c r="BB53" s="1316" t="s">
        <v>619</v>
      </c>
      <c r="BC53" s="1316"/>
      <c r="BD53" s="1316"/>
      <c r="BE53" s="1316"/>
      <c r="BF53" s="1316"/>
      <c r="BG53" s="1316"/>
      <c r="BH53" s="1316"/>
      <c r="BI53" s="1316"/>
      <c r="BJ53" s="1316"/>
      <c r="BK53" s="1316"/>
      <c r="BL53" s="1316"/>
      <c r="BM53" s="1316"/>
      <c r="BN53" s="1316"/>
      <c r="BO53" s="1316"/>
      <c r="BP53" s="1334"/>
      <c r="BQ53" s="1314"/>
      <c r="BR53" s="1314"/>
      <c r="BS53" s="1314"/>
      <c r="BT53" s="1314"/>
      <c r="BU53" s="1314"/>
      <c r="BV53" s="1314"/>
      <c r="BW53" s="1314"/>
      <c r="BX53" s="1314">
        <v>57.7</v>
      </c>
      <c r="BY53" s="1314"/>
      <c r="BZ53" s="1314"/>
      <c r="CA53" s="1314"/>
      <c r="CB53" s="1314"/>
      <c r="CC53" s="1314"/>
      <c r="CD53" s="1314"/>
      <c r="CE53" s="1314"/>
      <c r="CF53" s="1314">
        <v>58</v>
      </c>
      <c r="CG53" s="1314"/>
      <c r="CH53" s="1314"/>
      <c r="CI53" s="1314"/>
      <c r="CJ53" s="1314"/>
      <c r="CK53" s="1314"/>
      <c r="CL53" s="1314"/>
      <c r="CM53" s="1314"/>
      <c r="CN53" s="1314">
        <v>59.2</v>
      </c>
      <c r="CO53" s="1314"/>
      <c r="CP53" s="1314"/>
      <c r="CQ53" s="1314"/>
      <c r="CR53" s="1314"/>
      <c r="CS53" s="1314"/>
      <c r="CT53" s="1314"/>
      <c r="CU53" s="1314"/>
      <c r="CV53" s="1314">
        <v>60.1</v>
      </c>
      <c r="CW53" s="1314"/>
      <c r="CX53" s="1314"/>
      <c r="CY53" s="1314"/>
      <c r="CZ53" s="1314"/>
      <c r="DA53" s="1314"/>
      <c r="DB53" s="1314"/>
      <c r="DC53" s="1314"/>
    </row>
    <row r="54" spans="1:109" ht="13.5" x14ac:dyDescent="0.15">
      <c r="A54" s="402"/>
      <c r="B54" s="387"/>
      <c r="G54" s="1323"/>
      <c r="H54" s="1323"/>
      <c r="I54" s="1312"/>
      <c r="J54" s="1312"/>
      <c r="K54" s="1317"/>
      <c r="L54" s="1317"/>
      <c r="M54" s="1317"/>
      <c r="N54" s="1317"/>
      <c r="AM54" s="394"/>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ht="13.5" x14ac:dyDescent="0.15">
      <c r="A55" s="402"/>
      <c r="B55" s="387"/>
      <c r="G55" s="1312"/>
      <c r="H55" s="1312"/>
      <c r="I55" s="1312"/>
      <c r="J55" s="1312"/>
      <c r="K55" s="1317"/>
      <c r="L55" s="1317"/>
      <c r="M55" s="1317"/>
      <c r="N55" s="1317"/>
      <c r="AN55" s="1315" t="s">
        <v>613</v>
      </c>
      <c r="AO55" s="1315"/>
      <c r="AP55" s="1315"/>
      <c r="AQ55" s="1315"/>
      <c r="AR55" s="1315"/>
      <c r="AS55" s="1315"/>
      <c r="AT55" s="1315"/>
      <c r="AU55" s="1315"/>
      <c r="AV55" s="1315"/>
      <c r="AW55" s="1315"/>
      <c r="AX55" s="1315"/>
      <c r="AY55" s="1315"/>
      <c r="AZ55" s="1315"/>
      <c r="BA55" s="1315"/>
      <c r="BB55" s="1316" t="s">
        <v>612</v>
      </c>
      <c r="BC55" s="1316"/>
      <c r="BD55" s="1316"/>
      <c r="BE55" s="1316"/>
      <c r="BF55" s="1316"/>
      <c r="BG55" s="1316"/>
      <c r="BH55" s="1316"/>
      <c r="BI55" s="1316"/>
      <c r="BJ55" s="1316"/>
      <c r="BK55" s="1316"/>
      <c r="BL55" s="1316"/>
      <c r="BM55" s="1316"/>
      <c r="BN55" s="1316"/>
      <c r="BO55" s="1316"/>
      <c r="BP55" s="1334"/>
      <c r="BQ55" s="1314"/>
      <c r="BR55" s="1314"/>
      <c r="BS55" s="1314"/>
      <c r="BT55" s="1314"/>
      <c r="BU55" s="1314"/>
      <c r="BV55" s="1314"/>
      <c r="BW55" s="1314"/>
      <c r="BX55" s="1314">
        <v>24.1</v>
      </c>
      <c r="BY55" s="1314"/>
      <c r="BZ55" s="1314"/>
      <c r="CA55" s="1314"/>
      <c r="CB55" s="1314"/>
      <c r="CC55" s="1314"/>
      <c r="CD55" s="1314"/>
      <c r="CE55" s="1314"/>
      <c r="CF55" s="1314">
        <v>20.100000000000001</v>
      </c>
      <c r="CG55" s="1314"/>
      <c r="CH55" s="1314"/>
      <c r="CI55" s="1314"/>
      <c r="CJ55" s="1314"/>
      <c r="CK55" s="1314"/>
      <c r="CL55" s="1314"/>
      <c r="CM55" s="1314"/>
      <c r="CN55" s="1314">
        <v>16</v>
      </c>
      <c r="CO55" s="1314"/>
      <c r="CP55" s="1314"/>
      <c r="CQ55" s="1314"/>
      <c r="CR55" s="1314"/>
      <c r="CS55" s="1314"/>
      <c r="CT55" s="1314"/>
      <c r="CU55" s="1314"/>
      <c r="CV55" s="1314">
        <v>18.399999999999999</v>
      </c>
      <c r="CW55" s="1314"/>
      <c r="CX55" s="1314"/>
      <c r="CY55" s="1314"/>
      <c r="CZ55" s="1314"/>
      <c r="DA55" s="1314"/>
      <c r="DB55" s="1314"/>
      <c r="DC55" s="1314"/>
    </row>
    <row r="56" spans="1:109" ht="13.5" x14ac:dyDescent="0.15">
      <c r="A56" s="402"/>
      <c r="B56" s="387"/>
      <c r="G56" s="1312"/>
      <c r="H56" s="1312"/>
      <c r="I56" s="1312"/>
      <c r="J56" s="1312"/>
      <c r="K56" s="1317"/>
      <c r="L56" s="1317"/>
      <c r="M56" s="1317"/>
      <c r="N56" s="1317"/>
      <c r="AN56" s="1315"/>
      <c r="AO56" s="1315"/>
      <c r="AP56" s="1315"/>
      <c r="AQ56" s="1315"/>
      <c r="AR56" s="1315"/>
      <c r="AS56" s="1315"/>
      <c r="AT56" s="1315"/>
      <c r="AU56" s="1315"/>
      <c r="AV56" s="1315"/>
      <c r="AW56" s="1315"/>
      <c r="AX56" s="1315"/>
      <c r="AY56" s="1315"/>
      <c r="AZ56" s="1315"/>
      <c r="BA56" s="1315"/>
      <c r="BB56" s="1316"/>
      <c r="BC56" s="1316"/>
      <c r="BD56" s="1316"/>
      <c r="BE56" s="1316"/>
      <c r="BF56" s="1316"/>
      <c r="BG56" s="1316"/>
      <c r="BH56" s="1316"/>
      <c r="BI56" s="1316"/>
      <c r="BJ56" s="1316"/>
      <c r="BK56" s="1316"/>
      <c r="BL56" s="1316"/>
      <c r="BM56" s="1316"/>
      <c r="BN56" s="1316"/>
      <c r="BO56" s="1316"/>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2" customFormat="1" ht="13.5" x14ac:dyDescent="0.15">
      <c r="B57" s="408"/>
      <c r="G57" s="1312"/>
      <c r="H57" s="1312"/>
      <c r="I57" s="1318"/>
      <c r="J57" s="1318"/>
      <c r="K57" s="1317"/>
      <c r="L57" s="1317"/>
      <c r="M57" s="1317"/>
      <c r="N57" s="1317"/>
      <c r="AM57" s="386"/>
      <c r="AN57" s="1315"/>
      <c r="AO57" s="1315"/>
      <c r="AP57" s="1315"/>
      <c r="AQ57" s="1315"/>
      <c r="AR57" s="1315"/>
      <c r="AS57" s="1315"/>
      <c r="AT57" s="1315"/>
      <c r="AU57" s="1315"/>
      <c r="AV57" s="1315"/>
      <c r="AW57" s="1315"/>
      <c r="AX57" s="1315"/>
      <c r="AY57" s="1315"/>
      <c r="AZ57" s="1315"/>
      <c r="BA57" s="1315"/>
      <c r="BB57" s="1316" t="s">
        <v>619</v>
      </c>
      <c r="BC57" s="1316"/>
      <c r="BD57" s="1316"/>
      <c r="BE57" s="1316"/>
      <c r="BF57" s="1316"/>
      <c r="BG57" s="1316"/>
      <c r="BH57" s="1316"/>
      <c r="BI57" s="1316"/>
      <c r="BJ57" s="1316"/>
      <c r="BK57" s="1316"/>
      <c r="BL57" s="1316"/>
      <c r="BM57" s="1316"/>
      <c r="BN57" s="1316"/>
      <c r="BO57" s="1316"/>
      <c r="BP57" s="1334"/>
      <c r="BQ57" s="1314"/>
      <c r="BR57" s="1314"/>
      <c r="BS57" s="1314"/>
      <c r="BT57" s="1314"/>
      <c r="BU57" s="1314"/>
      <c r="BV57" s="1314"/>
      <c r="BW57" s="1314"/>
      <c r="BX57" s="1314">
        <v>57.1</v>
      </c>
      <c r="BY57" s="1314"/>
      <c r="BZ57" s="1314"/>
      <c r="CA57" s="1314"/>
      <c r="CB57" s="1314"/>
      <c r="CC57" s="1314"/>
      <c r="CD57" s="1314"/>
      <c r="CE57" s="1314"/>
      <c r="CF57" s="1314">
        <v>57.7</v>
      </c>
      <c r="CG57" s="1314"/>
      <c r="CH57" s="1314"/>
      <c r="CI57" s="1314"/>
      <c r="CJ57" s="1314"/>
      <c r="CK57" s="1314"/>
      <c r="CL57" s="1314"/>
      <c r="CM57" s="1314"/>
      <c r="CN57" s="1314">
        <v>58.8</v>
      </c>
      <c r="CO57" s="1314"/>
      <c r="CP57" s="1314"/>
      <c r="CQ57" s="1314"/>
      <c r="CR57" s="1314"/>
      <c r="CS57" s="1314"/>
      <c r="CT57" s="1314"/>
      <c r="CU57" s="1314"/>
      <c r="CV57" s="1314">
        <v>57.9</v>
      </c>
      <c r="CW57" s="1314"/>
      <c r="CX57" s="1314"/>
      <c r="CY57" s="1314"/>
      <c r="CZ57" s="1314"/>
      <c r="DA57" s="1314"/>
      <c r="DB57" s="1314"/>
      <c r="DC57" s="1314"/>
      <c r="DD57" s="413"/>
      <c r="DE57" s="408"/>
    </row>
    <row r="58" spans="1:109" s="402" customFormat="1" ht="13.5" x14ac:dyDescent="0.15">
      <c r="A58" s="386"/>
      <c r="B58" s="408"/>
      <c r="G58" s="1312"/>
      <c r="H58" s="1312"/>
      <c r="I58" s="1318"/>
      <c r="J58" s="1318"/>
      <c r="K58" s="1317"/>
      <c r="L58" s="1317"/>
      <c r="M58" s="1317"/>
      <c r="N58" s="1317"/>
      <c r="AM58" s="386"/>
      <c r="AN58" s="1315"/>
      <c r="AO58" s="1315"/>
      <c r="AP58" s="1315"/>
      <c r="AQ58" s="1315"/>
      <c r="AR58" s="1315"/>
      <c r="AS58" s="1315"/>
      <c r="AT58" s="1315"/>
      <c r="AU58" s="1315"/>
      <c r="AV58" s="1315"/>
      <c r="AW58" s="1315"/>
      <c r="AX58" s="1315"/>
      <c r="AY58" s="1315"/>
      <c r="AZ58" s="1315"/>
      <c r="BA58" s="1315"/>
      <c r="BB58" s="1316"/>
      <c r="BC58" s="1316"/>
      <c r="BD58" s="1316"/>
      <c r="BE58" s="1316"/>
      <c r="BF58" s="1316"/>
      <c r="BG58" s="1316"/>
      <c r="BH58" s="1316"/>
      <c r="BI58" s="1316"/>
      <c r="BJ58" s="1316"/>
      <c r="BK58" s="1316"/>
      <c r="BL58" s="1316"/>
      <c r="BM58" s="1316"/>
      <c r="BN58" s="1316"/>
      <c r="BO58" s="1316"/>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13"/>
      <c r="DE58" s="408"/>
    </row>
    <row r="59" spans="1:109" s="402" customFormat="1" ht="13.5" x14ac:dyDescent="0.1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x14ac:dyDescent="0.1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x14ac:dyDescent="0.1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x14ac:dyDescent="0.1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x14ac:dyDescent="0.15">
      <c r="B63" s="406" t="s">
        <v>618</v>
      </c>
    </row>
    <row r="64" spans="1:109" ht="13.5" x14ac:dyDescent="0.15">
      <c r="B64" s="387"/>
      <c r="G64" s="403"/>
      <c r="I64" s="405"/>
      <c r="J64" s="405"/>
      <c r="K64" s="405"/>
      <c r="L64" s="405"/>
      <c r="M64" s="405"/>
      <c r="N64" s="404"/>
      <c r="AM64" s="403"/>
      <c r="AN64" s="403" t="s">
        <v>617</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x14ac:dyDescent="0.15">
      <c r="B65" s="387"/>
      <c r="AN65" s="1324" t="s">
        <v>616</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ht="13.5" x14ac:dyDescent="0.15">
      <c r="B66" s="387"/>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ht="13.5" x14ac:dyDescent="0.15">
      <c r="B67" s="387"/>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ht="13.5" x14ac:dyDescent="0.15">
      <c r="B68" s="387"/>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ht="13.5" x14ac:dyDescent="0.15">
      <c r="B69" s="387"/>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ht="13.5" x14ac:dyDescent="0.1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x14ac:dyDescent="0.15">
      <c r="B71" s="387"/>
      <c r="G71" s="397"/>
      <c r="I71" s="400"/>
      <c r="J71" s="399"/>
      <c r="K71" s="399"/>
      <c r="L71" s="398"/>
      <c r="M71" s="399"/>
      <c r="N71" s="398"/>
      <c r="AM71" s="397"/>
      <c r="AN71" s="386" t="s">
        <v>615</v>
      </c>
    </row>
    <row r="72" spans="2:107" ht="13.5" x14ac:dyDescent="0.15">
      <c r="B72" s="387"/>
      <c r="G72" s="1312"/>
      <c r="H72" s="1312"/>
      <c r="I72" s="1312"/>
      <c r="J72" s="1312"/>
      <c r="K72" s="396"/>
      <c r="L72" s="396"/>
      <c r="M72" s="395"/>
      <c r="N72" s="395"/>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15" t="s">
        <v>563</v>
      </c>
      <c r="BQ72" s="1315"/>
      <c r="BR72" s="1315"/>
      <c r="BS72" s="1315"/>
      <c r="BT72" s="1315"/>
      <c r="BU72" s="1315"/>
      <c r="BV72" s="1315"/>
      <c r="BW72" s="1315"/>
      <c r="BX72" s="1315" t="s">
        <v>564</v>
      </c>
      <c r="BY72" s="1315"/>
      <c r="BZ72" s="1315"/>
      <c r="CA72" s="1315"/>
      <c r="CB72" s="1315"/>
      <c r="CC72" s="1315"/>
      <c r="CD72" s="1315"/>
      <c r="CE72" s="1315"/>
      <c r="CF72" s="1315" t="s">
        <v>565</v>
      </c>
      <c r="CG72" s="1315"/>
      <c r="CH72" s="1315"/>
      <c r="CI72" s="1315"/>
      <c r="CJ72" s="1315"/>
      <c r="CK72" s="1315"/>
      <c r="CL72" s="1315"/>
      <c r="CM72" s="1315"/>
      <c r="CN72" s="1315" t="s">
        <v>566</v>
      </c>
      <c r="CO72" s="1315"/>
      <c r="CP72" s="1315"/>
      <c r="CQ72" s="1315"/>
      <c r="CR72" s="1315"/>
      <c r="CS72" s="1315"/>
      <c r="CT72" s="1315"/>
      <c r="CU72" s="1315"/>
      <c r="CV72" s="1315" t="s">
        <v>567</v>
      </c>
      <c r="CW72" s="1315"/>
      <c r="CX72" s="1315"/>
      <c r="CY72" s="1315"/>
      <c r="CZ72" s="1315"/>
      <c r="DA72" s="1315"/>
      <c r="DB72" s="1315"/>
      <c r="DC72" s="1315"/>
    </row>
    <row r="73" spans="2:107" ht="13.5" x14ac:dyDescent="0.15">
      <c r="B73" s="387"/>
      <c r="G73" s="1323"/>
      <c r="H73" s="1323"/>
      <c r="I73" s="1323"/>
      <c r="J73" s="1323"/>
      <c r="K73" s="1313"/>
      <c r="L73" s="1313"/>
      <c r="M73" s="1313"/>
      <c r="N73" s="1313"/>
      <c r="AM73" s="394"/>
      <c r="AN73" s="1316" t="s">
        <v>614</v>
      </c>
      <c r="AO73" s="1316"/>
      <c r="AP73" s="1316"/>
      <c r="AQ73" s="1316"/>
      <c r="AR73" s="1316"/>
      <c r="AS73" s="1316"/>
      <c r="AT73" s="1316"/>
      <c r="AU73" s="1316"/>
      <c r="AV73" s="1316"/>
      <c r="AW73" s="1316"/>
      <c r="AX73" s="1316"/>
      <c r="AY73" s="1316"/>
      <c r="AZ73" s="1316"/>
      <c r="BA73" s="1316"/>
      <c r="BB73" s="1316" t="s">
        <v>612</v>
      </c>
      <c r="BC73" s="1316"/>
      <c r="BD73" s="1316"/>
      <c r="BE73" s="1316"/>
      <c r="BF73" s="1316"/>
      <c r="BG73" s="1316"/>
      <c r="BH73" s="1316"/>
      <c r="BI73" s="1316"/>
      <c r="BJ73" s="1316"/>
      <c r="BK73" s="1316"/>
      <c r="BL73" s="1316"/>
      <c r="BM73" s="1316"/>
      <c r="BN73" s="1316"/>
      <c r="BO73" s="1316"/>
      <c r="BP73" s="1314">
        <v>20.100000000000001</v>
      </c>
      <c r="BQ73" s="1314"/>
      <c r="BR73" s="1314"/>
      <c r="BS73" s="1314"/>
      <c r="BT73" s="1314"/>
      <c r="BU73" s="1314"/>
      <c r="BV73" s="1314"/>
      <c r="BW73" s="1314"/>
      <c r="BX73" s="1314">
        <v>24</v>
      </c>
      <c r="BY73" s="1314"/>
      <c r="BZ73" s="1314"/>
      <c r="CA73" s="1314"/>
      <c r="CB73" s="1314"/>
      <c r="CC73" s="1314"/>
      <c r="CD73" s="1314"/>
      <c r="CE73" s="1314"/>
      <c r="CF73" s="1314">
        <v>47</v>
      </c>
      <c r="CG73" s="1314"/>
      <c r="CH73" s="1314"/>
      <c r="CI73" s="1314"/>
      <c r="CJ73" s="1314"/>
      <c r="CK73" s="1314"/>
      <c r="CL73" s="1314"/>
      <c r="CM73" s="1314"/>
      <c r="CN73" s="1314">
        <v>50.4</v>
      </c>
      <c r="CO73" s="1314"/>
      <c r="CP73" s="1314"/>
      <c r="CQ73" s="1314"/>
      <c r="CR73" s="1314"/>
      <c r="CS73" s="1314"/>
      <c r="CT73" s="1314"/>
      <c r="CU73" s="1314"/>
      <c r="CV73" s="1314">
        <v>81.8</v>
      </c>
      <c r="CW73" s="1314"/>
      <c r="CX73" s="1314"/>
      <c r="CY73" s="1314"/>
      <c r="CZ73" s="1314"/>
      <c r="DA73" s="1314"/>
      <c r="DB73" s="1314"/>
      <c r="DC73" s="1314"/>
    </row>
    <row r="74" spans="2:107" ht="13.5" x14ac:dyDescent="0.15">
      <c r="B74" s="387"/>
      <c r="G74" s="1323"/>
      <c r="H74" s="1323"/>
      <c r="I74" s="1323"/>
      <c r="J74" s="1323"/>
      <c r="K74" s="1313"/>
      <c r="L74" s="1313"/>
      <c r="M74" s="1313"/>
      <c r="N74" s="1313"/>
      <c r="AM74" s="394"/>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ht="13.5" x14ac:dyDescent="0.15">
      <c r="B75" s="387"/>
      <c r="G75" s="1323"/>
      <c r="H75" s="1323"/>
      <c r="I75" s="1312"/>
      <c r="J75" s="1312"/>
      <c r="K75" s="1317"/>
      <c r="L75" s="1317"/>
      <c r="M75" s="1317"/>
      <c r="N75" s="1317"/>
      <c r="AM75" s="394"/>
      <c r="AN75" s="1316"/>
      <c r="AO75" s="1316"/>
      <c r="AP75" s="1316"/>
      <c r="AQ75" s="1316"/>
      <c r="AR75" s="1316"/>
      <c r="AS75" s="1316"/>
      <c r="AT75" s="1316"/>
      <c r="AU75" s="1316"/>
      <c r="AV75" s="1316"/>
      <c r="AW75" s="1316"/>
      <c r="AX75" s="1316"/>
      <c r="AY75" s="1316"/>
      <c r="AZ75" s="1316"/>
      <c r="BA75" s="1316"/>
      <c r="BB75" s="1316" t="s">
        <v>611</v>
      </c>
      <c r="BC75" s="1316"/>
      <c r="BD75" s="1316"/>
      <c r="BE75" s="1316"/>
      <c r="BF75" s="1316"/>
      <c r="BG75" s="1316"/>
      <c r="BH75" s="1316"/>
      <c r="BI75" s="1316"/>
      <c r="BJ75" s="1316"/>
      <c r="BK75" s="1316"/>
      <c r="BL75" s="1316"/>
      <c r="BM75" s="1316"/>
      <c r="BN75" s="1316"/>
      <c r="BO75" s="1316"/>
      <c r="BP75" s="1314">
        <v>8.9</v>
      </c>
      <c r="BQ75" s="1314"/>
      <c r="BR75" s="1314"/>
      <c r="BS75" s="1314"/>
      <c r="BT75" s="1314"/>
      <c r="BU75" s="1314"/>
      <c r="BV75" s="1314"/>
      <c r="BW75" s="1314"/>
      <c r="BX75" s="1314">
        <v>8.9</v>
      </c>
      <c r="BY75" s="1314"/>
      <c r="BZ75" s="1314"/>
      <c r="CA75" s="1314"/>
      <c r="CB75" s="1314"/>
      <c r="CC75" s="1314"/>
      <c r="CD75" s="1314"/>
      <c r="CE75" s="1314"/>
      <c r="CF75" s="1314">
        <v>9.1999999999999993</v>
      </c>
      <c r="CG75" s="1314"/>
      <c r="CH75" s="1314"/>
      <c r="CI75" s="1314"/>
      <c r="CJ75" s="1314"/>
      <c r="CK75" s="1314"/>
      <c r="CL75" s="1314"/>
      <c r="CM75" s="1314"/>
      <c r="CN75" s="1314">
        <v>9.3000000000000007</v>
      </c>
      <c r="CO75" s="1314"/>
      <c r="CP75" s="1314"/>
      <c r="CQ75" s="1314"/>
      <c r="CR75" s="1314"/>
      <c r="CS75" s="1314"/>
      <c r="CT75" s="1314"/>
      <c r="CU75" s="1314"/>
      <c r="CV75" s="1314">
        <v>9.6</v>
      </c>
      <c r="CW75" s="1314"/>
      <c r="CX75" s="1314"/>
      <c r="CY75" s="1314"/>
      <c r="CZ75" s="1314"/>
      <c r="DA75" s="1314"/>
      <c r="DB75" s="1314"/>
      <c r="DC75" s="1314"/>
    </row>
    <row r="76" spans="2:107" ht="13.5" x14ac:dyDescent="0.15">
      <c r="B76" s="387"/>
      <c r="G76" s="1323"/>
      <c r="H76" s="1323"/>
      <c r="I76" s="1312"/>
      <c r="J76" s="1312"/>
      <c r="K76" s="1317"/>
      <c r="L76" s="1317"/>
      <c r="M76" s="1317"/>
      <c r="N76" s="1317"/>
      <c r="AM76" s="394"/>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ht="13.5" x14ac:dyDescent="0.15">
      <c r="B77" s="387"/>
      <c r="G77" s="1312"/>
      <c r="H77" s="1312"/>
      <c r="I77" s="1312"/>
      <c r="J77" s="1312"/>
      <c r="K77" s="1313"/>
      <c r="L77" s="1313"/>
      <c r="M77" s="1313"/>
      <c r="N77" s="1313"/>
      <c r="AN77" s="1315" t="s">
        <v>613</v>
      </c>
      <c r="AO77" s="1315"/>
      <c r="AP77" s="1315"/>
      <c r="AQ77" s="1315"/>
      <c r="AR77" s="1315"/>
      <c r="AS77" s="1315"/>
      <c r="AT77" s="1315"/>
      <c r="AU77" s="1315"/>
      <c r="AV77" s="1315"/>
      <c r="AW77" s="1315"/>
      <c r="AX77" s="1315"/>
      <c r="AY77" s="1315"/>
      <c r="AZ77" s="1315"/>
      <c r="BA77" s="1315"/>
      <c r="BB77" s="1316" t="s">
        <v>612</v>
      </c>
      <c r="BC77" s="1316"/>
      <c r="BD77" s="1316"/>
      <c r="BE77" s="1316"/>
      <c r="BF77" s="1316"/>
      <c r="BG77" s="1316"/>
      <c r="BH77" s="1316"/>
      <c r="BI77" s="1316"/>
      <c r="BJ77" s="1316"/>
      <c r="BK77" s="1316"/>
      <c r="BL77" s="1316"/>
      <c r="BM77" s="1316"/>
      <c r="BN77" s="1316"/>
      <c r="BO77" s="1316"/>
      <c r="BP77" s="1314">
        <v>13.7</v>
      </c>
      <c r="BQ77" s="1314"/>
      <c r="BR77" s="1314"/>
      <c r="BS77" s="1314"/>
      <c r="BT77" s="1314"/>
      <c r="BU77" s="1314"/>
      <c r="BV77" s="1314"/>
      <c r="BW77" s="1314"/>
      <c r="BX77" s="1314">
        <v>24.1</v>
      </c>
      <c r="BY77" s="1314"/>
      <c r="BZ77" s="1314"/>
      <c r="CA77" s="1314"/>
      <c r="CB77" s="1314"/>
      <c r="CC77" s="1314"/>
      <c r="CD77" s="1314"/>
      <c r="CE77" s="1314"/>
      <c r="CF77" s="1314">
        <v>20.100000000000001</v>
      </c>
      <c r="CG77" s="1314"/>
      <c r="CH77" s="1314"/>
      <c r="CI77" s="1314"/>
      <c r="CJ77" s="1314"/>
      <c r="CK77" s="1314"/>
      <c r="CL77" s="1314"/>
      <c r="CM77" s="1314"/>
      <c r="CN77" s="1314">
        <v>16</v>
      </c>
      <c r="CO77" s="1314"/>
      <c r="CP77" s="1314"/>
      <c r="CQ77" s="1314"/>
      <c r="CR77" s="1314"/>
      <c r="CS77" s="1314"/>
      <c r="CT77" s="1314"/>
      <c r="CU77" s="1314"/>
      <c r="CV77" s="1314">
        <v>18.399999999999999</v>
      </c>
      <c r="CW77" s="1314"/>
      <c r="CX77" s="1314"/>
      <c r="CY77" s="1314"/>
      <c r="CZ77" s="1314"/>
      <c r="DA77" s="1314"/>
      <c r="DB77" s="1314"/>
      <c r="DC77" s="1314"/>
    </row>
    <row r="78" spans="2:107" ht="13.5" x14ac:dyDescent="0.15">
      <c r="B78" s="387"/>
      <c r="G78" s="1312"/>
      <c r="H78" s="1312"/>
      <c r="I78" s="1312"/>
      <c r="J78" s="1312"/>
      <c r="K78" s="1313"/>
      <c r="L78" s="1313"/>
      <c r="M78" s="1313"/>
      <c r="N78" s="1313"/>
      <c r="AN78" s="1315"/>
      <c r="AO78" s="1315"/>
      <c r="AP78" s="1315"/>
      <c r="AQ78" s="1315"/>
      <c r="AR78" s="1315"/>
      <c r="AS78" s="1315"/>
      <c r="AT78" s="1315"/>
      <c r="AU78" s="1315"/>
      <c r="AV78" s="1315"/>
      <c r="AW78" s="1315"/>
      <c r="AX78" s="1315"/>
      <c r="AY78" s="1315"/>
      <c r="AZ78" s="1315"/>
      <c r="BA78" s="1315"/>
      <c r="BB78" s="1316"/>
      <c r="BC78" s="1316"/>
      <c r="BD78" s="1316"/>
      <c r="BE78" s="1316"/>
      <c r="BF78" s="1316"/>
      <c r="BG78" s="1316"/>
      <c r="BH78" s="1316"/>
      <c r="BI78" s="1316"/>
      <c r="BJ78" s="1316"/>
      <c r="BK78" s="1316"/>
      <c r="BL78" s="1316"/>
      <c r="BM78" s="1316"/>
      <c r="BN78" s="1316"/>
      <c r="BO78" s="1316"/>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ht="13.5" x14ac:dyDescent="0.15">
      <c r="B79" s="387"/>
      <c r="G79" s="1312"/>
      <c r="H79" s="1312"/>
      <c r="I79" s="1318"/>
      <c r="J79" s="1318"/>
      <c r="K79" s="1319"/>
      <c r="L79" s="1319"/>
      <c r="M79" s="1319"/>
      <c r="N79" s="1319"/>
      <c r="AN79" s="1315"/>
      <c r="AO79" s="1315"/>
      <c r="AP79" s="1315"/>
      <c r="AQ79" s="1315"/>
      <c r="AR79" s="1315"/>
      <c r="AS79" s="1315"/>
      <c r="AT79" s="1315"/>
      <c r="AU79" s="1315"/>
      <c r="AV79" s="1315"/>
      <c r="AW79" s="1315"/>
      <c r="AX79" s="1315"/>
      <c r="AY79" s="1315"/>
      <c r="AZ79" s="1315"/>
      <c r="BA79" s="1315"/>
      <c r="BB79" s="1316" t="s">
        <v>611</v>
      </c>
      <c r="BC79" s="1316"/>
      <c r="BD79" s="1316"/>
      <c r="BE79" s="1316"/>
      <c r="BF79" s="1316"/>
      <c r="BG79" s="1316"/>
      <c r="BH79" s="1316"/>
      <c r="BI79" s="1316"/>
      <c r="BJ79" s="1316"/>
      <c r="BK79" s="1316"/>
      <c r="BL79" s="1316"/>
      <c r="BM79" s="1316"/>
      <c r="BN79" s="1316"/>
      <c r="BO79" s="1316"/>
      <c r="BP79" s="1314">
        <v>5.8</v>
      </c>
      <c r="BQ79" s="1314"/>
      <c r="BR79" s="1314"/>
      <c r="BS79" s="1314"/>
      <c r="BT79" s="1314"/>
      <c r="BU79" s="1314"/>
      <c r="BV79" s="1314"/>
      <c r="BW79" s="1314"/>
      <c r="BX79" s="1314">
        <v>6</v>
      </c>
      <c r="BY79" s="1314"/>
      <c r="BZ79" s="1314"/>
      <c r="CA79" s="1314"/>
      <c r="CB79" s="1314"/>
      <c r="CC79" s="1314"/>
      <c r="CD79" s="1314"/>
      <c r="CE79" s="1314"/>
      <c r="CF79" s="1314">
        <v>5.8</v>
      </c>
      <c r="CG79" s="1314"/>
      <c r="CH79" s="1314"/>
      <c r="CI79" s="1314"/>
      <c r="CJ79" s="1314"/>
      <c r="CK79" s="1314"/>
      <c r="CL79" s="1314"/>
      <c r="CM79" s="1314"/>
      <c r="CN79" s="1314">
        <v>5.3</v>
      </c>
      <c r="CO79" s="1314"/>
      <c r="CP79" s="1314"/>
      <c r="CQ79" s="1314"/>
      <c r="CR79" s="1314"/>
      <c r="CS79" s="1314"/>
      <c r="CT79" s="1314"/>
      <c r="CU79" s="1314"/>
      <c r="CV79" s="1314">
        <v>5</v>
      </c>
      <c r="CW79" s="1314"/>
      <c r="CX79" s="1314"/>
      <c r="CY79" s="1314"/>
      <c r="CZ79" s="1314"/>
      <c r="DA79" s="1314"/>
      <c r="DB79" s="1314"/>
      <c r="DC79" s="1314"/>
    </row>
    <row r="80" spans="2:107" ht="13.5" x14ac:dyDescent="0.15">
      <c r="B80" s="387"/>
      <c r="G80" s="1312"/>
      <c r="H80" s="1312"/>
      <c r="I80" s="1318"/>
      <c r="J80" s="1318"/>
      <c r="K80" s="1319"/>
      <c r="L80" s="1319"/>
      <c r="M80" s="1319"/>
      <c r="N80" s="1319"/>
      <c r="AN80" s="1315"/>
      <c r="AO80" s="1315"/>
      <c r="AP80" s="1315"/>
      <c r="AQ80" s="1315"/>
      <c r="AR80" s="1315"/>
      <c r="AS80" s="1315"/>
      <c r="AT80" s="1315"/>
      <c r="AU80" s="1315"/>
      <c r="AV80" s="1315"/>
      <c r="AW80" s="1315"/>
      <c r="AX80" s="1315"/>
      <c r="AY80" s="1315"/>
      <c r="AZ80" s="1315"/>
      <c r="BA80" s="1315"/>
      <c r="BB80" s="1316"/>
      <c r="BC80" s="1316"/>
      <c r="BD80" s="1316"/>
      <c r="BE80" s="1316"/>
      <c r="BF80" s="1316"/>
      <c r="BG80" s="1316"/>
      <c r="BH80" s="1316"/>
      <c r="BI80" s="1316"/>
      <c r="BJ80" s="1316"/>
      <c r="BK80" s="1316"/>
      <c r="BL80" s="1316"/>
      <c r="BM80" s="1316"/>
      <c r="BN80" s="1316"/>
      <c r="BO80" s="1316"/>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ht="13.5" x14ac:dyDescent="0.15">
      <c r="B81" s="387"/>
    </row>
    <row r="82" spans="2:109" ht="17.25" x14ac:dyDescent="0.1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x14ac:dyDescent="0.1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x14ac:dyDescent="0.15">
      <c r="DD84" s="386"/>
      <c r="DE84" s="386"/>
    </row>
    <row r="85" spans="2:109" ht="13.5" x14ac:dyDescent="0.15">
      <c r="DD85" s="386"/>
      <c r="DE85" s="386"/>
    </row>
    <row r="86" spans="2:109" ht="13.5" hidden="1" x14ac:dyDescent="0.15">
      <c r="DD86" s="386"/>
      <c r="DE86" s="386"/>
    </row>
    <row r="87" spans="2:109" ht="13.5" hidden="1" x14ac:dyDescent="0.15">
      <c r="K87" s="389"/>
      <c r="AQ87" s="389"/>
      <c r="BC87" s="389"/>
      <c r="BO87" s="389"/>
      <c r="CA87" s="389"/>
      <c r="CM87" s="389"/>
      <c r="CY87" s="389"/>
      <c r="DD87" s="386"/>
      <c r="DE87" s="386"/>
    </row>
    <row r="88" spans="2:109" ht="13.5" hidden="1" x14ac:dyDescent="0.15">
      <c r="DD88" s="386"/>
      <c r="DE88" s="386"/>
    </row>
    <row r="89" spans="2:109" ht="13.5" hidden="1" x14ac:dyDescent="0.15">
      <c r="DD89" s="386"/>
      <c r="DE89" s="386"/>
    </row>
    <row r="90" spans="2:109" ht="13.5" hidden="1" x14ac:dyDescent="0.15">
      <c r="DD90" s="386"/>
      <c r="DE90" s="386"/>
    </row>
    <row r="91" spans="2:109" ht="13.5"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iQ+O47UI8O4i2LR6/ZNUse88E80o7RKsZ9fljssMQsA/ss54c9SyxJ5c7cnxPEtoCcTUG0Raz3NgAAm8eFhiWA==" saltValue="qEQUtLZBNZfqRGWigkjPxw==" spinCount="100000" sheet="1" objects="1" scenarios="1" formatCells="0"/>
  <dataConsolidate/>
  <mergeCells count="112">
    <mergeCell ref="CF51:CM52"/>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G72:J72"/>
    <mergeCell ref="AN72:BO72"/>
    <mergeCell ref="BP72:BW72"/>
    <mergeCell ref="G73:H76"/>
    <mergeCell ref="I73:J74"/>
    <mergeCell ref="K73:K74"/>
    <mergeCell ref="L73:L74"/>
    <mergeCell ref="M73:M74"/>
    <mergeCell ref="N73:N74"/>
    <mergeCell ref="AN73:BA76"/>
    <mergeCell ref="BB73:BO74"/>
    <mergeCell ref="BP73:BW74"/>
    <mergeCell ref="CV55:DC56"/>
    <mergeCell ref="CV72:DC72"/>
    <mergeCell ref="BX72:CE72"/>
    <mergeCell ref="CF72:CM72"/>
    <mergeCell ref="CN72:CU72"/>
    <mergeCell ref="CV57:DC58"/>
    <mergeCell ref="BB75:BO76"/>
    <mergeCell ref="BP75:BW76"/>
    <mergeCell ref="BX75:CE76"/>
    <mergeCell ref="CF75:CM76"/>
    <mergeCell ref="CN75:CU76"/>
    <mergeCell ref="CV75:DC76"/>
    <mergeCell ref="BX73:CE74"/>
    <mergeCell ref="CF73:CM74"/>
    <mergeCell ref="CN73:CU74"/>
    <mergeCell ref="BX57:CE58"/>
    <mergeCell ref="CF57:CM58"/>
    <mergeCell ref="CN57:CU58"/>
    <mergeCell ref="AN65:DC69"/>
    <mergeCell ref="BP55:BW56"/>
    <mergeCell ref="BP57:BW58"/>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66" zoomScale="70" zoomScaleNormal="70" zoomScaleSheetLayoutView="70"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623</v>
      </c>
    </row>
  </sheetData>
  <sheetProtection algorithmName="SHA-512" hashValue="v14vGpTRJyP7weYxIhLp9YIXn2W0V9zbvge/EF4HHx9ob2TozU8Z+sdvynqSnAV7mCObLyvvhKGgfKBy0dbRtw==" saltValue="/WJNCAXp35ZMeKKhpVQCG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624</v>
      </c>
    </row>
  </sheetData>
  <sheetProtection algorithmName="SHA-512" hashValue="MUvyU2O2l+BmJKt8jVCc3+Q91g/2E0oSWaEHp8qrdfH5arTGjuh/ko3bI3O6m4SmqQIvaaXBBGT21CkcTx9kZA==" saltValue="C0WqAs9b++2SuxI4WObkf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53</v>
      </c>
      <c r="E2" s="155"/>
      <c r="F2" s="156" t="s">
        <v>560</v>
      </c>
      <c r="G2" s="157"/>
      <c r="H2" s="158"/>
    </row>
    <row r="3" spans="1:8" x14ac:dyDescent="0.15">
      <c r="A3" s="154" t="s">
        <v>553</v>
      </c>
      <c r="B3" s="159"/>
      <c r="C3" s="160"/>
      <c r="D3" s="161">
        <v>48556</v>
      </c>
      <c r="E3" s="162"/>
      <c r="F3" s="163">
        <v>52496</v>
      </c>
      <c r="G3" s="164"/>
      <c r="H3" s="165"/>
    </row>
    <row r="4" spans="1:8" x14ac:dyDescent="0.15">
      <c r="A4" s="166"/>
      <c r="B4" s="167"/>
      <c r="C4" s="168"/>
      <c r="D4" s="169">
        <v>27930</v>
      </c>
      <c r="E4" s="170"/>
      <c r="F4" s="171">
        <v>29467</v>
      </c>
      <c r="G4" s="172"/>
      <c r="H4" s="173"/>
    </row>
    <row r="5" spans="1:8" x14ac:dyDescent="0.15">
      <c r="A5" s="154" t="s">
        <v>555</v>
      </c>
      <c r="B5" s="159"/>
      <c r="C5" s="160"/>
      <c r="D5" s="161">
        <v>48122</v>
      </c>
      <c r="E5" s="162"/>
      <c r="F5" s="163">
        <v>52619</v>
      </c>
      <c r="G5" s="164"/>
      <c r="H5" s="165"/>
    </row>
    <row r="6" spans="1:8" x14ac:dyDescent="0.15">
      <c r="A6" s="166"/>
      <c r="B6" s="167"/>
      <c r="C6" s="168"/>
      <c r="D6" s="169">
        <v>30095</v>
      </c>
      <c r="E6" s="170"/>
      <c r="F6" s="171">
        <v>31149</v>
      </c>
      <c r="G6" s="172"/>
      <c r="H6" s="173"/>
    </row>
    <row r="7" spans="1:8" x14ac:dyDescent="0.15">
      <c r="A7" s="154" t="s">
        <v>556</v>
      </c>
      <c r="B7" s="159"/>
      <c r="C7" s="160"/>
      <c r="D7" s="161">
        <v>70733</v>
      </c>
      <c r="E7" s="162"/>
      <c r="F7" s="163">
        <v>51875</v>
      </c>
      <c r="G7" s="164"/>
      <c r="H7" s="165"/>
    </row>
    <row r="8" spans="1:8" x14ac:dyDescent="0.15">
      <c r="A8" s="166"/>
      <c r="B8" s="167"/>
      <c r="C8" s="168"/>
      <c r="D8" s="169">
        <v>39818</v>
      </c>
      <c r="E8" s="170"/>
      <c r="F8" s="171">
        <v>29372</v>
      </c>
      <c r="G8" s="172"/>
      <c r="H8" s="173"/>
    </row>
    <row r="9" spans="1:8" x14ac:dyDescent="0.15">
      <c r="A9" s="154" t="s">
        <v>557</v>
      </c>
      <c r="B9" s="159"/>
      <c r="C9" s="160"/>
      <c r="D9" s="161">
        <v>46900</v>
      </c>
      <c r="E9" s="162"/>
      <c r="F9" s="163">
        <v>48064</v>
      </c>
      <c r="G9" s="164"/>
      <c r="H9" s="165"/>
    </row>
    <row r="10" spans="1:8" x14ac:dyDescent="0.15">
      <c r="A10" s="166"/>
      <c r="B10" s="167"/>
      <c r="C10" s="168"/>
      <c r="D10" s="169">
        <v>28206</v>
      </c>
      <c r="E10" s="170"/>
      <c r="F10" s="171">
        <v>30373</v>
      </c>
      <c r="G10" s="172"/>
      <c r="H10" s="173"/>
    </row>
    <row r="11" spans="1:8" x14ac:dyDescent="0.15">
      <c r="A11" s="154" t="s">
        <v>558</v>
      </c>
      <c r="B11" s="159"/>
      <c r="C11" s="160"/>
      <c r="D11" s="161">
        <v>64098</v>
      </c>
      <c r="E11" s="162"/>
      <c r="F11" s="163">
        <v>56662</v>
      </c>
      <c r="G11" s="164"/>
      <c r="H11" s="165"/>
    </row>
    <row r="12" spans="1:8" x14ac:dyDescent="0.15">
      <c r="A12" s="166"/>
      <c r="B12" s="167"/>
      <c r="C12" s="174"/>
      <c r="D12" s="169">
        <v>34820</v>
      </c>
      <c r="E12" s="170"/>
      <c r="F12" s="171">
        <v>34709</v>
      </c>
      <c r="G12" s="172"/>
      <c r="H12" s="173"/>
    </row>
    <row r="13" spans="1:8" x14ac:dyDescent="0.15">
      <c r="A13" s="154"/>
      <c r="B13" s="159"/>
      <c r="C13" s="175"/>
      <c r="D13" s="176">
        <v>55682</v>
      </c>
      <c r="E13" s="177"/>
      <c r="F13" s="178">
        <v>52343</v>
      </c>
      <c r="G13" s="179"/>
      <c r="H13" s="165"/>
    </row>
    <row r="14" spans="1:8" x14ac:dyDescent="0.15">
      <c r="A14" s="166"/>
      <c r="B14" s="167"/>
      <c r="C14" s="168"/>
      <c r="D14" s="169">
        <v>32174</v>
      </c>
      <c r="E14" s="170"/>
      <c r="F14" s="171">
        <v>31014</v>
      </c>
      <c r="G14" s="172"/>
      <c r="H14" s="173"/>
    </row>
    <row r="17" spans="1:11" x14ac:dyDescent="0.15">
      <c r="A17" s="150" t="s">
        <v>54</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55</v>
      </c>
      <c r="B19" s="180">
        <f>ROUND(VALUE(SUBSTITUTE(実質収支比率等に係る経年分析!F$48,"▲","-")),2)</f>
        <v>10.130000000000001</v>
      </c>
      <c r="C19" s="180">
        <f>ROUND(VALUE(SUBSTITUTE(実質収支比率等に係る経年分析!G$48,"▲","-")),2)</f>
        <v>6.08</v>
      </c>
      <c r="D19" s="180">
        <f>ROUND(VALUE(SUBSTITUTE(実質収支比率等に係る経年分析!H$48,"▲","-")),2)</f>
        <v>9.74</v>
      </c>
      <c r="E19" s="180">
        <f>ROUND(VALUE(SUBSTITUTE(実質収支比率等に係る経年分析!I$48,"▲","-")),2)</f>
        <v>4.05</v>
      </c>
      <c r="F19" s="180">
        <f>ROUND(VALUE(SUBSTITUTE(実質収支比率等に係る経年分析!J$48,"▲","-")),2)</f>
        <v>6.47</v>
      </c>
    </row>
    <row r="20" spans="1:11" x14ac:dyDescent="0.15">
      <c r="A20" s="180" t="s">
        <v>56</v>
      </c>
      <c r="B20" s="180">
        <f>ROUND(VALUE(SUBSTITUTE(実質収支比率等に係る経年分析!F$47,"▲","-")),2)</f>
        <v>18.09</v>
      </c>
      <c r="C20" s="180">
        <f>ROUND(VALUE(SUBSTITUTE(実質収支比率等に係る経年分析!G$47,"▲","-")),2)</f>
        <v>18.23</v>
      </c>
      <c r="D20" s="180">
        <f>ROUND(VALUE(SUBSTITUTE(実質収支比率等に係る経年分析!H$47,"▲","-")),2)</f>
        <v>18.23</v>
      </c>
      <c r="E20" s="180">
        <f>ROUND(VALUE(SUBSTITUTE(実質収支比率等に係る経年分析!I$47,"▲","-")),2)</f>
        <v>17.91</v>
      </c>
      <c r="F20" s="180">
        <f>ROUND(VALUE(SUBSTITUTE(実質収支比率等に係る経年分析!J$47,"▲","-")),2)</f>
        <v>15.82</v>
      </c>
    </row>
    <row r="21" spans="1:11" x14ac:dyDescent="0.15">
      <c r="A21" s="180" t="s">
        <v>57</v>
      </c>
      <c r="B21" s="180">
        <f>IF(ISNUMBER(VALUE(SUBSTITUTE(実質収支比率等に係る経年分析!F$49,"▲","-"))),ROUND(VALUE(SUBSTITUTE(実質収支比率等に係る経年分析!F$49,"▲","-")),2),NA())</f>
        <v>2.29</v>
      </c>
      <c r="C21" s="180">
        <f>IF(ISNUMBER(VALUE(SUBSTITUTE(実質収支比率等に係る経年分析!G$49,"▲","-"))),ROUND(VALUE(SUBSTITUTE(実質収支比率等に係る経年分析!G$49,"▲","-")),2),NA())</f>
        <v>-4.13</v>
      </c>
      <c r="D21" s="180">
        <f>IF(ISNUMBER(VALUE(SUBSTITUTE(実質収支比率等に係る経年分析!H$49,"▲","-"))),ROUND(VALUE(SUBSTITUTE(実質収支比率等に係る経年分析!H$49,"▲","-")),2),NA())</f>
        <v>3.67</v>
      </c>
      <c r="E21" s="180">
        <f>IF(ISNUMBER(VALUE(SUBSTITUTE(実質収支比率等に係る経年分析!I$49,"▲","-"))),ROUND(VALUE(SUBSTITUTE(実質収支比率等に係る経年分析!I$49,"▲","-")),2),NA())</f>
        <v>-5.52</v>
      </c>
      <c r="F21" s="180">
        <f>IF(ISNUMBER(VALUE(SUBSTITUTE(実質収支比率等に係る経年分析!J$49,"▲","-"))),ROUND(VALUE(SUBSTITUTE(実質収支比率等に係る経年分析!J$49,"▲","-")),2),NA())</f>
        <v>0.39</v>
      </c>
    </row>
    <row r="24" spans="1:11" x14ac:dyDescent="0.15">
      <c r="A24" s="150" t="s">
        <v>58</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59</v>
      </c>
      <c r="C26" s="181" t="s">
        <v>60</v>
      </c>
      <c r="D26" s="181" t="s">
        <v>59</v>
      </c>
      <c r="E26" s="181" t="s">
        <v>60</v>
      </c>
      <c r="F26" s="181" t="s">
        <v>59</v>
      </c>
      <c r="G26" s="181" t="s">
        <v>60</v>
      </c>
      <c r="H26" s="181" t="s">
        <v>59</v>
      </c>
      <c r="I26" s="181" t="s">
        <v>60</v>
      </c>
      <c r="J26" s="181" t="s">
        <v>59</v>
      </c>
      <c r="K26" s="181" t="s">
        <v>60</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0.28999999999999998</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0.1</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0.16</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0.18</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0.17</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東部第１土地区画整理事業特別会計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0.04</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0.09</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0.17</v>
      </c>
    </row>
    <row r="30" spans="1:11" x14ac:dyDescent="0.15">
      <c r="A30" s="181" t="str">
        <f>IF(連結実質赤字比率に係る赤字・黒字の構成分析!C$40="",NA(),連結実質赤字比率に係る赤字・黒字の構成分析!C$40)</f>
        <v>六ッ野土地区画整理事業特別会計</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0.22</v>
      </c>
    </row>
    <row r="31" spans="1:11" x14ac:dyDescent="0.15">
      <c r="A31" s="181" t="str">
        <f>IF(連結実質赤字比率に係る赤字・黒字の構成分析!C$39="",NA(),連結実質赤字比率に係る赤字・黒字の構成分析!C$39)</f>
        <v>墓地公園事業特別会計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0.28999999999999998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0.36</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0.32</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0.44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0.39</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1.22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1.66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0.54</v>
      </c>
    </row>
    <row r="33" spans="1:16" x14ac:dyDescent="0.15">
      <c r="A33" s="181" t="str">
        <f>IF(連結実質赤字比率に係る赤字・黒字の構成分析!C$37="",NA(),連結実質赤字比率に係る赤字・黒字の構成分析!C$37)</f>
        <v>公共下水道事業特別会計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0.21</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0.68</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0.49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0.86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1.1000000000000001</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0.57999999999999996</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9.81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5.67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9.3800000000000008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3.57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6.01</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6.47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8.65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10.31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12.57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15.02</v>
      </c>
    </row>
    <row r="39" spans="1:16" x14ac:dyDescent="0.15">
      <c r="A39" s="150" t="s">
        <v>61</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62</v>
      </c>
      <c r="C41" s="182"/>
      <c r="D41" s="182" t="s">
        <v>63</v>
      </c>
      <c r="E41" s="182" t="s">
        <v>62</v>
      </c>
      <c r="F41" s="182"/>
      <c r="G41" s="182" t="s">
        <v>63</v>
      </c>
      <c r="H41" s="182" t="s">
        <v>62</v>
      </c>
      <c r="I41" s="182"/>
      <c r="J41" s="182" t="s">
        <v>63</v>
      </c>
      <c r="K41" s="182" t="s">
        <v>62</v>
      </c>
      <c r="L41" s="182"/>
      <c r="M41" s="182" t="s">
        <v>63</v>
      </c>
      <c r="N41" s="182" t="s">
        <v>62</v>
      </c>
      <c r="O41" s="182"/>
      <c r="P41" s="182" t="s">
        <v>63</v>
      </c>
    </row>
    <row r="42" spans="1:16" x14ac:dyDescent="0.15">
      <c r="A42" s="182" t="s">
        <v>64</v>
      </c>
      <c r="B42" s="182"/>
      <c r="C42" s="182"/>
      <c r="D42" s="182">
        <f>'実質公債費比率（分子）の構造'!K$52</f>
        <v>5339</v>
      </c>
      <c r="E42" s="182"/>
      <c r="F42" s="182"/>
      <c r="G42" s="182">
        <f>'実質公債費比率（分子）の構造'!L$52</f>
        <v>5277</v>
      </c>
      <c r="H42" s="182"/>
      <c r="I42" s="182"/>
      <c r="J42" s="182">
        <f>'実質公債費比率（分子）の構造'!M$52</f>
        <v>5273</v>
      </c>
      <c r="K42" s="182"/>
      <c r="L42" s="182"/>
      <c r="M42" s="182">
        <f>'実質公債費比率（分子）の構造'!N$52</f>
        <v>5243</v>
      </c>
      <c r="N42" s="182"/>
      <c r="O42" s="182"/>
      <c r="P42" s="182">
        <f>'実質公債費比率（分子）の構造'!O$52</f>
        <v>5266</v>
      </c>
    </row>
    <row r="43" spans="1:16" x14ac:dyDescent="0.15">
      <c r="A43" s="182" t="s">
        <v>65</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1</v>
      </c>
      <c r="O43" s="182"/>
      <c r="P43" s="182"/>
    </row>
    <row r="44" spans="1:16" x14ac:dyDescent="0.15">
      <c r="A44" s="182" t="s">
        <v>66</v>
      </c>
      <c r="B44" s="182">
        <f>'実質公債費比率（分子）の構造'!K$50</f>
        <v>172</v>
      </c>
      <c r="C44" s="182"/>
      <c r="D44" s="182"/>
      <c r="E44" s="182">
        <f>'実質公債費比率（分子）の構造'!L$50</f>
        <v>164</v>
      </c>
      <c r="F44" s="182"/>
      <c r="G44" s="182"/>
      <c r="H44" s="182">
        <f>'実質公債費比率（分子）の構造'!M$50</f>
        <v>210</v>
      </c>
      <c r="I44" s="182"/>
      <c r="J44" s="182"/>
      <c r="K44" s="182">
        <f>'実質公債費比率（分子）の構造'!N$50</f>
        <v>261</v>
      </c>
      <c r="L44" s="182"/>
      <c r="M44" s="182"/>
      <c r="N44" s="182">
        <f>'実質公債費比率（分子）の構造'!O$50</f>
        <v>219</v>
      </c>
      <c r="O44" s="182"/>
      <c r="P44" s="182"/>
    </row>
    <row r="45" spans="1:16" x14ac:dyDescent="0.15">
      <c r="A45" s="182" t="s">
        <v>67</v>
      </c>
      <c r="B45" s="182">
        <f>'実質公債費比率（分子）の構造'!K$49</f>
        <v>18</v>
      </c>
      <c r="C45" s="182"/>
      <c r="D45" s="182"/>
      <c r="E45" s="182">
        <f>'実質公債費比率（分子）の構造'!L$49</f>
        <v>76</v>
      </c>
      <c r="F45" s="182"/>
      <c r="G45" s="182"/>
      <c r="H45" s="182">
        <f>'実質公債費比率（分子）の構造'!M$49</f>
        <v>76</v>
      </c>
      <c r="I45" s="182"/>
      <c r="J45" s="182"/>
      <c r="K45" s="182">
        <f>'実質公債費比率（分子）の構造'!N$49</f>
        <v>81</v>
      </c>
      <c r="L45" s="182"/>
      <c r="M45" s="182"/>
      <c r="N45" s="182">
        <f>'実質公債費比率（分子）の構造'!O$49</f>
        <v>75</v>
      </c>
      <c r="O45" s="182"/>
      <c r="P45" s="182"/>
    </row>
    <row r="46" spans="1:16" x14ac:dyDescent="0.15">
      <c r="A46" s="182" t="s">
        <v>68</v>
      </c>
      <c r="B46" s="182">
        <f>'実質公債費比率（分子）の構造'!K$48</f>
        <v>2130</v>
      </c>
      <c r="C46" s="182"/>
      <c r="D46" s="182"/>
      <c r="E46" s="182">
        <f>'実質公債費比率（分子）の構造'!L$48</f>
        <v>2113</v>
      </c>
      <c r="F46" s="182"/>
      <c r="G46" s="182"/>
      <c r="H46" s="182">
        <f>'実質公債費比率（分子）の構造'!M$48</f>
        <v>2041</v>
      </c>
      <c r="I46" s="182"/>
      <c r="J46" s="182"/>
      <c r="K46" s="182">
        <f>'実質公債費比率（分子）の構造'!N$48</f>
        <v>2010</v>
      </c>
      <c r="L46" s="182"/>
      <c r="M46" s="182"/>
      <c r="N46" s="182">
        <f>'実質公債費比率（分子）の構造'!O$48</f>
        <v>2121</v>
      </c>
      <c r="O46" s="182"/>
      <c r="P46" s="182"/>
    </row>
    <row r="47" spans="1:16" x14ac:dyDescent="0.15">
      <c r="A47" s="182" t="s">
        <v>69</v>
      </c>
      <c r="B47" s="182">
        <f>'実質公債費比率（分子）の構造'!K$47</f>
        <v>50</v>
      </c>
      <c r="C47" s="182"/>
      <c r="D47" s="182"/>
      <c r="E47" s="182">
        <f>'実質公債費比率（分子）の構造'!L$47</f>
        <v>50</v>
      </c>
      <c r="F47" s="182"/>
      <c r="G47" s="182"/>
      <c r="H47" s="182">
        <f>'実質公債費比率（分子）の構造'!M$47</f>
        <v>50</v>
      </c>
      <c r="I47" s="182"/>
      <c r="J47" s="182"/>
      <c r="K47" s="182">
        <f>'実質公債費比率（分子）の構造'!N$47</f>
        <v>50</v>
      </c>
      <c r="L47" s="182"/>
      <c r="M47" s="182"/>
      <c r="N47" s="182">
        <f>'実質公債費比率（分子）の構造'!O$47</f>
        <v>50</v>
      </c>
      <c r="O47" s="182"/>
      <c r="P47" s="182"/>
    </row>
    <row r="48" spans="1:16" x14ac:dyDescent="0.15">
      <c r="A48" s="182" t="s">
        <v>70</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71</v>
      </c>
      <c r="B49" s="182">
        <f>'実質公債費比率（分子）の構造'!K$45</f>
        <v>5346</v>
      </c>
      <c r="C49" s="182"/>
      <c r="D49" s="182"/>
      <c r="E49" s="182">
        <f>'実質公債費比率（分子）の構造'!L$45</f>
        <v>5189</v>
      </c>
      <c r="F49" s="182"/>
      <c r="G49" s="182"/>
      <c r="H49" s="182">
        <f>'実質公債費比率（分子）の構造'!M$45</f>
        <v>5173</v>
      </c>
      <c r="I49" s="182"/>
      <c r="J49" s="182"/>
      <c r="K49" s="182">
        <f>'実質公債費比率（分子）の構造'!N$45</f>
        <v>5337</v>
      </c>
      <c r="L49" s="182"/>
      <c r="M49" s="182"/>
      <c r="N49" s="182">
        <f>'実質公債費比率（分子）の構造'!O$45</f>
        <v>5400</v>
      </c>
      <c r="O49" s="182"/>
      <c r="P49" s="182"/>
    </row>
    <row r="50" spans="1:16" x14ac:dyDescent="0.15">
      <c r="A50" s="182" t="s">
        <v>72</v>
      </c>
      <c r="B50" s="182" t="e">
        <f>NA()</f>
        <v>#N/A</v>
      </c>
      <c r="C50" s="182">
        <f>IF(ISNUMBER('実質公債費比率（分子）の構造'!K$53),'実質公債費比率（分子）の構造'!K$53,NA())</f>
        <v>2377</v>
      </c>
      <c r="D50" s="182" t="e">
        <f>NA()</f>
        <v>#N/A</v>
      </c>
      <c r="E50" s="182" t="e">
        <f>NA()</f>
        <v>#N/A</v>
      </c>
      <c r="F50" s="182">
        <f>IF(ISNUMBER('実質公債費比率（分子）の構造'!L$53),'実質公債費比率（分子）の構造'!L$53,NA())</f>
        <v>2315</v>
      </c>
      <c r="G50" s="182" t="e">
        <f>NA()</f>
        <v>#N/A</v>
      </c>
      <c r="H50" s="182" t="e">
        <f>NA()</f>
        <v>#N/A</v>
      </c>
      <c r="I50" s="182">
        <f>IF(ISNUMBER('実質公債費比率（分子）の構造'!M$53),'実質公債費比率（分子）の構造'!M$53,NA())</f>
        <v>2277</v>
      </c>
      <c r="J50" s="182" t="e">
        <f>NA()</f>
        <v>#N/A</v>
      </c>
      <c r="K50" s="182" t="e">
        <f>NA()</f>
        <v>#N/A</v>
      </c>
      <c r="L50" s="182">
        <f>IF(ISNUMBER('実質公債費比率（分子）の構造'!N$53),'実質公債費比率（分子）の構造'!N$53,NA())</f>
        <v>2496</v>
      </c>
      <c r="M50" s="182" t="e">
        <f>NA()</f>
        <v>#N/A</v>
      </c>
      <c r="N50" s="182" t="e">
        <f>NA()</f>
        <v>#N/A</v>
      </c>
      <c r="O50" s="182">
        <f>IF(ISNUMBER('実質公債費比率（分子）の構造'!O$53),'実質公債費比率（分子）の構造'!O$53,NA())</f>
        <v>2600</v>
      </c>
      <c r="P50" s="182" t="e">
        <f>NA()</f>
        <v>#N/A</v>
      </c>
    </row>
    <row r="53" spans="1:16" x14ac:dyDescent="0.15">
      <c r="A53" s="150" t="s">
        <v>73</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74</v>
      </c>
      <c r="C55" s="181"/>
      <c r="D55" s="181" t="s">
        <v>75</v>
      </c>
      <c r="E55" s="181" t="s">
        <v>74</v>
      </c>
      <c r="F55" s="181"/>
      <c r="G55" s="181" t="s">
        <v>75</v>
      </c>
      <c r="H55" s="181" t="s">
        <v>74</v>
      </c>
      <c r="I55" s="181"/>
      <c r="J55" s="181" t="s">
        <v>75</v>
      </c>
      <c r="K55" s="181" t="s">
        <v>74</v>
      </c>
      <c r="L55" s="181"/>
      <c r="M55" s="181" t="s">
        <v>75</v>
      </c>
      <c r="N55" s="181" t="s">
        <v>74</v>
      </c>
      <c r="O55" s="181"/>
      <c r="P55" s="181" t="s">
        <v>75</v>
      </c>
    </row>
    <row r="56" spans="1:16" x14ac:dyDescent="0.15">
      <c r="A56" s="181" t="s">
        <v>44</v>
      </c>
      <c r="B56" s="181"/>
      <c r="C56" s="181"/>
      <c r="D56" s="181">
        <f>'将来負担比率（分子）の構造'!I$52</f>
        <v>49605</v>
      </c>
      <c r="E56" s="181"/>
      <c r="F56" s="181"/>
      <c r="G56" s="181">
        <f>'将来負担比率（分子）の構造'!J$52</f>
        <v>49242</v>
      </c>
      <c r="H56" s="181"/>
      <c r="I56" s="181"/>
      <c r="J56" s="181">
        <f>'将来負担比率（分子）の構造'!K$52</f>
        <v>48887</v>
      </c>
      <c r="K56" s="181"/>
      <c r="L56" s="181"/>
      <c r="M56" s="181">
        <f>'将来負担比率（分子）の構造'!L$52</f>
        <v>48461</v>
      </c>
      <c r="N56" s="181"/>
      <c r="O56" s="181"/>
      <c r="P56" s="181">
        <f>'将来負担比率（分子）の構造'!M$52</f>
        <v>46945</v>
      </c>
    </row>
    <row r="57" spans="1:16" x14ac:dyDescent="0.15">
      <c r="A57" s="181" t="s">
        <v>43</v>
      </c>
      <c r="B57" s="181"/>
      <c r="C57" s="181"/>
      <c r="D57" s="181">
        <f>'将来負担比率（分子）の構造'!I$51</f>
        <v>13460</v>
      </c>
      <c r="E57" s="181"/>
      <c r="F57" s="181"/>
      <c r="G57" s="181">
        <f>'将来負担比率（分子）の構造'!J$51</f>
        <v>12981</v>
      </c>
      <c r="H57" s="181"/>
      <c r="I57" s="181"/>
      <c r="J57" s="181">
        <f>'将来負担比率（分子）の構造'!K$51</f>
        <v>12331</v>
      </c>
      <c r="K57" s="181"/>
      <c r="L57" s="181"/>
      <c r="M57" s="181">
        <f>'将来負担比率（分子）の構造'!L$51</f>
        <v>11212</v>
      </c>
      <c r="N57" s="181"/>
      <c r="O57" s="181"/>
      <c r="P57" s="181">
        <f>'将来負担比率（分子）の構造'!M$51</f>
        <v>9083</v>
      </c>
    </row>
    <row r="58" spans="1:16" x14ac:dyDescent="0.15">
      <c r="A58" s="181" t="s">
        <v>42</v>
      </c>
      <c r="B58" s="181"/>
      <c r="C58" s="181"/>
      <c r="D58" s="181">
        <f>'将来負担比率（分子）の構造'!I$50</f>
        <v>18063</v>
      </c>
      <c r="E58" s="181"/>
      <c r="F58" s="181"/>
      <c r="G58" s="181">
        <f>'将来負担比率（分子）の構造'!J$50</f>
        <v>18558</v>
      </c>
      <c r="H58" s="181"/>
      <c r="I58" s="181"/>
      <c r="J58" s="181">
        <f>'将来負担比率（分子）の構造'!K$50</f>
        <v>16581</v>
      </c>
      <c r="K58" s="181"/>
      <c r="L58" s="181"/>
      <c r="M58" s="181">
        <f>'将来負担比率（分子）の構造'!L$50</f>
        <v>16563</v>
      </c>
      <c r="N58" s="181"/>
      <c r="O58" s="181"/>
      <c r="P58" s="181">
        <f>'将来負担比率（分子）の構造'!M$50</f>
        <v>13580</v>
      </c>
    </row>
    <row r="59" spans="1:16" x14ac:dyDescent="0.15">
      <c r="A59" s="181" t="s">
        <v>40</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39</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37</v>
      </c>
      <c r="B61" s="181">
        <f>'将来負担比率（分子）の構造'!I$46</f>
        <v>166</v>
      </c>
      <c r="C61" s="181"/>
      <c r="D61" s="181"/>
      <c r="E61" s="181">
        <f>'将来負担比率（分子）の構造'!J$46</f>
        <v>178</v>
      </c>
      <c r="F61" s="181"/>
      <c r="G61" s="181"/>
      <c r="H61" s="181" t="str">
        <f>'将来負担比率（分子）の構造'!K$46</f>
        <v>-</v>
      </c>
      <c r="I61" s="181"/>
      <c r="J61" s="181"/>
      <c r="K61" s="181">
        <f>'将来負担比率（分子）の構造'!L$46</f>
        <v>11</v>
      </c>
      <c r="L61" s="181"/>
      <c r="M61" s="181"/>
      <c r="N61" s="181">
        <f>'将来負担比率（分子）の構造'!M$46</f>
        <v>9</v>
      </c>
      <c r="O61" s="181"/>
      <c r="P61" s="181"/>
    </row>
    <row r="62" spans="1:16" x14ac:dyDescent="0.15">
      <c r="A62" s="181" t="s">
        <v>36</v>
      </c>
      <c r="B62" s="181">
        <f>'将来負担比率（分子）の構造'!I$45</f>
        <v>7696</v>
      </c>
      <c r="C62" s="181"/>
      <c r="D62" s="181"/>
      <c r="E62" s="181">
        <f>'将来負担比率（分子）の構造'!J$45</f>
        <v>7633</v>
      </c>
      <c r="F62" s="181"/>
      <c r="G62" s="181"/>
      <c r="H62" s="181">
        <f>'将来負担比率（分子）の構造'!K$45</f>
        <v>7607</v>
      </c>
      <c r="I62" s="181"/>
      <c r="J62" s="181"/>
      <c r="K62" s="181">
        <f>'将来負担比率（分子）の構造'!L$45</f>
        <v>7431</v>
      </c>
      <c r="L62" s="181"/>
      <c r="M62" s="181"/>
      <c r="N62" s="181">
        <f>'将来負担比率（分子）の構造'!M$45</f>
        <v>7444</v>
      </c>
      <c r="O62" s="181"/>
      <c r="P62" s="181"/>
    </row>
    <row r="63" spans="1:16" x14ac:dyDescent="0.15">
      <c r="A63" s="181" t="s">
        <v>35</v>
      </c>
      <c r="B63" s="181">
        <f>'将来負担比率（分子）の構造'!I$44</f>
        <v>631</v>
      </c>
      <c r="C63" s="181"/>
      <c r="D63" s="181"/>
      <c r="E63" s="181">
        <f>'将来負担比率（分子）の構造'!J$44</f>
        <v>751</v>
      </c>
      <c r="F63" s="181"/>
      <c r="G63" s="181"/>
      <c r="H63" s="181">
        <f>'将来負担比率（分子）の構造'!K$44</f>
        <v>831</v>
      </c>
      <c r="I63" s="181"/>
      <c r="J63" s="181"/>
      <c r="K63" s="181">
        <f>'将来負担比率（分子）の構造'!L$44</f>
        <v>809</v>
      </c>
      <c r="L63" s="181"/>
      <c r="M63" s="181"/>
      <c r="N63" s="181">
        <f>'将来負担比率（分子）の構造'!M$44</f>
        <v>761</v>
      </c>
      <c r="O63" s="181"/>
      <c r="P63" s="181"/>
    </row>
    <row r="64" spans="1:16" x14ac:dyDescent="0.15">
      <c r="A64" s="181" t="s">
        <v>34</v>
      </c>
      <c r="B64" s="181">
        <f>'将来負担比率（分子）の構造'!I$43</f>
        <v>20911</v>
      </c>
      <c r="C64" s="181"/>
      <c r="D64" s="181"/>
      <c r="E64" s="181">
        <f>'将来負担比率（分子）の構造'!J$43</f>
        <v>20690</v>
      </c>
      <c r="F64" s="181"/>
      <c r="G64" s="181"/>
      <c r="H64" s="181">
        <f>'将来負担比率（分子）の構造'!K$43</f>
        <v>19598</v>
      </c>
      <c r="I64" s="181"/>
      <c r="J64" s="181"/>
      <c r="K64" s="181">
        <f>'将来負担比率（分子）の構造'!L$43</f>
        <v>18943</v>
      </c>
      <c r="L64" s="181"/>
      <c r="M64" s="181"/>
      <c r="N64" s="181">
        <f>'将来負担比率（分子）の構造'!M$43</f>
        <v>18685</v>
      </c>
      <c r="O64" s="181"/>
      <c r="P64" s="181"/>
    </row>
    <row r="65" spans="1:16" x14ac:dyDescent="0.15">
      <c r="A65" s="181" t="s">
        <v>33</v>
      </c>
      <c r="B65" s="181">
        <f>'将来負担比率（分子）の構造'!I$42</f>
        <v>273</v>
      </c>
      <c r="C65" s="181"/>
      <c r="D65" s="181"/>
      <c r="E65" s="181">
        <f>'将来負担比率（分子）の構造'!J$42</f>
        <v>195</v>
      </c>
      <c r="F65" s="181"/>
      <c r="G65" s="181"/>
      <c r="H65" s="181">
        <f>'将来負担比率（分子）の構造'!K$42</f>
        <v>1716</v>
      </c>
      <c r="I65" s="181"/>
      <c r="J65" s="181"/>
      <c r="K65" s="181">
        <f>'将来負担比率（分子）の構造'!L$42</f>
        <v>1528</v>
      </c>
      <c r="L65" s="181"/>
      <c r="M65" s="181"/>
      <c r="N65" s="181">
        <f>'将来負担比率（分子）の構造'!M$42</f>
        <v>1379</v>
      </c>
      <c r="O65" s="181"/>
      <c r="P65" s="181"/>
    </row>
    <row r="66" spans="1:16" x14ac:dyDescent="0.15">
      <c r="A66" s="181" t="s">
        <v>32</v>
      </c>
      <c r="B66" s="181">
        <f>'将来負担比率（分子）の構造'!I$41</f>
        <v>56575</v>
      </c>
      <c r="C66" s="181"/>
      <c r="D66" s="181"/>
      <c r="E66" s="181">
        <f>'将来負担比率（分子）の構造'!J$41</f>
        <v>57395</v>
      </c>
      <c r="F66" s="181"/>
      <c r="G66" s="181"/>
      <c r="H66" s="181">
        <f>'将来負担比率（分子）の構造'!K$41</f>
        <v>59856</v>
      </c>
      <c r="I66" s="181"/>
      <c r="J66" s="181"/>
      <c r="K66" s="181">
        <f>'将来負担比率（分子）の構造'!L$41</f>
        <v>60407</v>
      </c>
      <c r="L66" s="181"/>
      <c r="M66" s="181"/>
      <c r="N66" s="181">
        <f>'将来負担比率（分子）の構造'!M$41</f>
        <v>62313</v>
      </c>
      <c r="O66" s="181"/>
      <c r="P66" s="181"/>
    </row>
    <row r="67" spans="1:16" x14ac:dyDescent="0.15">
      <c r="A67" s="181" t="s">
        <v>76</v>
      </c>
      <c r="B67" s="181" t="e">
        <f>NA()</f>
        <v>#N/A</v>
      </c>
      <c r="C67" s="181">
        <f>IF(ISNUMBER('将来負担比率（分子）の構造'!I$53), IF('将来負担比率（分子）の構造'!I$53 &lt; 0, 0, '将来負担比率（分子）の構造'!I$53), NA())</f>
        <v>5122</v>
      </c>
      <c r="D67" s="181" t="e">
        <f>NA()</f>
        <v>#N/A</v>
      </c>
      <c r="E67" s="181" t="e">
        <f>NA()</f>
        <v>#N/A</v>
      </c>
      <c r="F67" s="181">
        <f>IF(ISNUMBER('将来負担比率（分子）の構造'!J$53), IF('将来負担比率（分子）の構造'!J$53 &lt; 0, 0, '将来負担比率（分子）の構造'!J$53), NA())</f>
        <v>6060</v>
      </c>
      <c r="G67" s="181" t="e">
        <f>NA()</f>
        <v>#N/A</v>
      </c>
      <c r="H67" s="181" t="e">
        <f>NA()</f>
        <v>#N/A</v>
      </c>
      <c r="I67" s="181">
        <f>IF(ISNUMBER('将来負担比率（分子）の構造'!K$53), IF('将来負担比率（分子）の構造'!K$53 &lt; 0, 0, '将来負担比率（分子）の構造'!K$53), NA())</f>
        <v>11809</v>
      </c>
      <c r="J67" s="181" t="e">
        <f>NA()</f>
        <v>#N/A</v>
      </c>
      <c r="K67" s="181" t="e">
        <f>NA()</f>
        <v>#N/A</v>
      </c>
      <c r="L67" s="181">
        <f>IF(ISNUMBER('将来負担比率（分子）の構造'!L$53), IF('将来負担比率（分子）の構造'!L$53 &lt; 0, 0, '将来負担比率（分子）の構造'!L$53), NA())</f>
        <v>12892</v>
      </c>
      <c r="M67" s="181" t="e">
        <f>NA()</f>
        <v>#N/A</v>
      </c>
      <c r="N67" s="181" t="e">
        <f>NA()</f>
        <v>#N/A</v>
      </c>
      <c r="O67" s="181">
        <f>IF(ISNUMBER('将来負担比率（分子）の構造'!M$53), IF('将来負担比率（分子）の構造'!M$53 &lt; 0, 0, '将来負担比率（分子）の構造'!M$53), NA())</f>
        <v>20983</v>
      </c>
      <c r="P67" s="181" t="e">
        <f>NA()</f>
        <v>#N/A</v>
      </c>
    </row>
    <row r="70" spans="1:16" x14ac:dyDescent="0.15">
      <c r="A70" s="183" t="s">
        <v>77</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78</v>
      </c>
      <c r="B72" s="185">
        <f>基金残高に係る経年分析!F55</f>
        <v>5292</v>
      </c>
      <c r="C72" s="185">
        <f>基金残高に係る経年分析!G55</f>
        <v>5293</v>
      </c>
      <c r="D72" s="185">
        <f>基金残高に係る経年分析!H55</f>
        <v>4687</v>
      </c>
    </row>
    <row r="73" spans="1:16" x14ac:dyDescent="0.15">
      <c r="A73" s="184" t="s">
        <v>79</v>
      </c>
      <c r="B73" s="185">
        <f>基金残高に係る経年分析!F56</f>
        <v>8431</v>
      </c>
      <c r="C73" s="185">
        <f>基金残高に係る経年分析!G56</f>
        <v>8399</v>
      </c>
      <c r="D73" s="185">
        <f>基金残高に係る経年分析!H56</f>
        <v>6150</v>
      </c>
    </row>
    <row r="74" spans="1:16" x14ac:dyDescent="0.15">
      <c r="A74" s="184" t="s">
        <v>80</v>
      </c>
      <c r="B74" s="185">
        <f>基金残高に係る経年分析!F57</f>
        <v>2010</v>
      </c>
      <c r="C74" s="185">
        <f>基金残高に係る経年分析!G57</f>
        <v>1959</v>
      </c>
      <c r="D74" s="185">
        <f>基金残高に係る経年分析!H57</f>
        <v>1900</v>
      </c>
    </row>
  </sheetData>
  <sheetProtection algorithmName="SHA-512" hashValue="0+sZhOy5/3EdS74WNSb3BTs7vXNmEqjGzfceZb3j72XV4/liaN0SLRxlpKo1CDD7+UAy58FFc+Dt7i5Y3iE+7g==" saltValue="S/VVX9zPJJRN8t8fG623tQ=="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70" zoomScaleNormal="7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215</v>
      </c>
      <c r="DI1" s="798"/>
      <c r="DJ1" s="798"/>
      <c r="DK1" s="798"/>
      <c r="DL1" s="798"/>
      <c r="DM1" s="798"/>
      <c r="DN1" s="799"/>
      <c r="DO1" s="226"/>
      <c r="DP1" s="797" t="s">
        <v>216</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218</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219</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220</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221</v>
      </c>
      <c r="S4" s="740"/>
      <c r="T4" s="740"/>
      <c r="U4" s="740"/>
      <c r="V4" s="740"/>
      <c r="W4" s="740"/>
      <c r="X4" s="740"/>
      <c r="Y4" s="741"/>
      <c r="Z4" s="739" t="s">
        <v>222</v>
      </c>
      <c r="AA4" s="740"/>
      <c r="AB4" s="740"/>
      <c r="AC4" s="741"/>
      <c r="AD4" s="739" t="s">
        <v>223</v>
      </c>
      <c r="AE4" s="740"/>
      <c r="AF4" s="740"/>
      <c r="AG4" s="740"/>
      <c r="AH4" s="740"/>
      <c r="AI4" s="740"/>
      <c r="AJ4" s="740"/>
      <c r="AK4" s="741"/>
      <c r="AL4" s="739" t="s">
        <v>222</v>
      </c>
      <c r="AM4" s="740"/>
      <c r="AN4" s="740"/>
      <c r="AO4" s="741"/>
      <c r="AP4" s="800" t="s">
        <v>224</v>
      </c>
      <c r="AQ4" s="800"/>
      <c r="AR4" s="800"/>
      <c r="AS4" s="800"/>
      <c r="AT4" s="800"/>
      <c r="AU4" s="800"/>
      <c r="AV4" s="800"/>
      <c r="AW4" s="800"/>
      <c r="AX4" s="800"/>
      <c r="AY4" s="800"/>
      <c r="AZ4" s="800"/>
      <c r="BA4" s="800"/>
      <c r="BB4" s="800"/>
      <c r="BC4" s="800"/>
      <c r="BD4" s="800"/>
      <c r="BE4" s="800"/>
      <c r="BF4" s="800"/>
      <c r="BG4" s="800" t="s">
        <v>225</v>
      </c>
      <c r="BH4" s="800"/>
      <c r="BI4" s="800"/>
      <c r="BJ4" s="800"/>
      <c r="BK4" s="800"/>
      <c r="BL4" s="800"/>
      <c r="BM4" s="800"/>
      <c r="BN4" s="800"/>
      <c r="BO4" s="800" t="s">
        <v>222</v>
      </c>
      <c r="BP4" s="800"/>
      <c r="BQ4" s="800"/>
      <c r="BR4" s="800"/>
      <c r="BS4" s="800" t="s">
        <v>226</v>
      </c>
      <c r="BT4" s="800"/>
      <c r="BU4" s="800"/>
      <c r="BV4" s="800"/>
      <c r="BW4" s="800"/>
      <c r="BX4" s="800"/>
      <c r="BY4" s="800"/>
      <c r="BZ4" s="800"/>
      <c r="CA4" s="800"/>
      <c r="CB4" s="800"/>
      <c r="CD4" s="782" t="s">
        <v>227</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228</v>
      </c>
      <c r="C5" s="745"/>
      <c r="D5" s="745"/>
      <c r="E5" s="745"/>
      <c r="F5" s="745"/>
      <c r="G5" s="745"/>
      <c r="H5" s="745"/>
      <c r="I5" s="745"/>
      <c r="J5" s="745"/>
      <c r="K5" s="745"/>
      <c r="L5" s="745"/>
      <c r="M5" s="745"/>
      <c r="N5" s="745"/>
      <c r="O5" s="745"/>
      <c r="P5" s="745"/>
      <c r="Q5" s="746"/>
      <c r="R5" s="733">
        <v>25168407</v>
      </c>
      <c r="S5" s="734"/>
      <c r="T5" s="734"/>
      <c r="U5" s="734"/>
      <c r="V5" s="734"/>
      <c r="W5" s="734"/>
      <c r="X5" s="734"/>
      <c r="Y5" s="777"/>
      <c r="Z5" s="795">
        <v>42.1</v>
      </c>
      <c r="AA5" s="795"/>
      <c r="AB5" s="795"/>
      <c r="AC5" s="795"/>
      <c r="AD5" s="796">
        <v>23565929</v>
      </c>
      <c r="AE5" s="796"/>
      <c r="AF5" s="796"/>
      <c r="AG5" s="796"/>
      <c r="AH5" s="796"/>
      <c r="AI5" s="796"/>
      <c r="AJ5" s="796"/>
      <c r="AK5" s="796"/>
      <c r="AL5" s="778">
        <v>82.6</v>
      </c>
      <c r="AM5" s="749"/>
      <c r="AN5" s="749"/>
      <c r="AO5" s="779"/>
      <c r="AP5" s="744" t="s">
        <v>229</v>
      </c>
      <c r="AQ5" s="745"/>
      <c r="AR5" s="745"/>
      <c r="AS5" s="745"/>
      <c r="AT5" s="745"/>
      <c r="AU5" s="745"/>
      <c r="AV5" s="745"/>
      <c r="AW5" s="745"/>
      <c r="AX5" s="745"/>
      <c r="AY5" s="745"/>
      <c r="AZ5" s="745"/>
      <c r="BA5" s="745"/>
      <c r="BB5" s="745"/>
      <c r="BC5" s="745"/>
      <c r="BD5" s="745"/>
      <c r="BE5" s="745"/>
      <c r="BF5" s="746"/>
      <c r="BG5" s="678">
        <v>23562408</v>
      </c>
      <c r="BH5" s="679"/>
      <c r="BI5" s="679"/>
      <c r="BJ5" s="679"/>
      <c r="BK5" s="679"/>
      <c r="BL5" s="679"/>
      <c r="BM5" s="679"/>
      <c r="BN5" s="680"/>
      <c r="BO5" s="715">
        <v>93.6</v>
      </c>
      <c r="BP5" s="715"/>
      <c r="BQ5" s="715"/>
      <c r="BR5" s="715"/>
      <c r="BS5" s="716">
        <v>455510</v>
      </c>
      <c r="BT5" s="716"/>
      <c r="BU5" s="716"/>
      <c r="BV5" s="716"/>
      <c r="BW5" s="716"/>
      <c r="BX5" s="716"/>
      <c r="BY5" s="716"/>
      <c r="BZ5" s="716"/>
      <c r="CA5" s="716"/>
      <c r="CB5" s="775"/>
      <c r="CD5" s="782" t="s">
        <v>224</v>
      </c>
      <c r="CE5" s="783"/>
      <c r="CF5" s="783"/>
      <c r="CG5" s="783"/>
      <c r="CH5" s="783"/>
      <c r="CI5" s="783"/>
      <c r="CJ5" s="783"/>
      <c r="CK5" s="783"/>
      <c r="CL5" s="783"/>
      <c r="CM5" s="783"/>
      <c r="CN5" s="783"/>
      <c r="CO5" s="783"/>
      <c r="CP5" s="783"/>
      <c r="CQ5" s="784"/>
      <c r="CR5" s="782" t="s">
        <v>230</v>
      </c>
      <c r="CS5" s="783"/>
      <c r="CT5" s="783"/>
      <c r="CU5" s="783"/>
      <c r="CV5" s="783"/>
      <c r="CW5" s="783"/>
      <c r="CX5" s="783"/>
      <c r="CY5" s="784"/>
      <c r="CZ5" s="782" t="s">
        <v>222</v>
      </c>
      <c r="DA5" s="783"/>
      <c r="DB5" s="783"/>
      <c r="DC5" s="784"/>
      <c r="DD5" s="782" t="s">
        <v>231</v>
      </c>
      <c r="DE5" s="783"/>
      <c r="DF5" s="783"/>
      <c r="DG5" s="783"/>
      <c r="DH5" s="783"/>
      <c r="DI5" s="783"/>
      <c r="DJ5" s="783"/>
      <c r="DK5" s="783"/>
      <c r="DL5" s="783"/>
      <c r="DM5" s="783"/>
      <c r="DN5" s="783"/>
      <c r="DO5" s="783"/>
      <c r="DP5" s="784"/>
      <c r="DQ5" s="782" t="s">
        <v>232</v>
      </c>
      <c r="DR5" s="783"/>
      <c r="DS5" s="783"/>
      <c r="DT5" s="783"/>
      <c r="DU5" s="783"/>
      <c r="DV5" s="783"/>
      <c r="DW5" s="783"/>
      <c r="DX5" s="783"/>
      <c r="DY5" s="783"/>
      <c r="DZ5" s="783"/>
      <c r="EA5" s="783"/>
      <c r="EB5" s="783"/>
      <c r="EC5" s="784"/>
    </row>
    <row r="6" spans="2:143" ht="11.25" customHeight="1" x14ac:dyDescent="0.15">
      <c r="B6" s="675" t="s">
        <v>233</v>
      </c>
      <c r="C6" s="676"/>
      <c r="D6" s="676"/>
      <c r="E6" s="676"/>
      <c r="F6" s="676"/>
      <c r="G6" s="676"/>
      <c r="H6" s="676"/>
      <c r="I6" s="676"/>
      <c r="J6" s="676"/>
      <c r="K6" s="676"/>
      <c r="L6" s="676"/>
      <c r="M6" s="676"/>
      <c r="N6" s="676"/>
      <c r="O6" s="676"/>
      <c r="P6" s="676"/>
      <c r="Q6" s="677"/>
      <c r="R6" s="678">
        <v>554915</v>
      </c>
      <c r="S6" s="679"/>
      <c r="T6" s="679"/>
      <c r="U6" s="679"/>
      <c r="V6" s="679"/>
      <c r="W6" s="679"/>
      <c r="X6" s="679"/>
      <c r="Y6" s="680"/>
      <c r="Z6" s="715">
        <v>0.9</v>
      </c>
      <c r="AA6" s="715"/>
      <c r="AB6" s="715"/>
      <c r="AC6" s="715"/>
      <c r="AD6" s="716">
        <v>554915</v>
      </c>
      <c r="AE6" s="716"/>
      <c r="AF6" s="716"/>
      <c r="AG6" s="716"/>
      <c r="AH6" s="716"/>
      <c r="AI6" s="716"/>
      <c r="AJ6" s="716"/>
      <c r="AK6" s="716"/>
      <c r="AL6" s="681">
        <v>1.9</v>
      </c>
      <c r="AM6" s="682"/>
      <c r="AN6" s="682"/>
      <c r="AO6" s="717"/>
      <c r="AP6" s="675" t="s">
        <v>234</v>
      </c>
      <c r="AQ6" s="676"/>
      <c r="AR6" s="676"/>
      <c r="AS6" s="676"/>
      <c r="AT6" s="676"/>
      <c r="AU6" s="676"/>
      <c r="AV6" s="676"/>
      <c r="AW6" s="676"/>
      <c r="AX6" s="676"/>
      <c r="AY6" s="676"/>
      <c r="AZ6" s="676"/>
      <c r="BA6" s="676"/>
      <c r="BB6" s="676"/>
      <c r="BC6" s="676"/>
      <c r="BD6" s="676"/>
      <c r="BE6" s="676"/>
      <c r="BF6" s="677"/>
      <c r="BG6" s="678">
        <v>23562408</v>
      </c>
      <c r="BH6" s="679"/>
      <c r="BI6" s="679"/>
      <c r="BJ6" s="679"/>
      <c r="BK6" s="679"/>
      <c r="BL6" s="679"/>
      <c r="BM6" s="679"/>
      <c r="BN6" s="680"/>
      <c r="BO6" s="715">
        <v>93.6</v>
      </c>
      <c r="BP6" s="715"/>
      <c r="BQ6" s="715"/>
      <c r="BR6" s="715"/>
      <c r="BS6" s="716">
        <v>455510</v>
      </c>
      <c r="BT6" s="716"/>
      <c r="BU6" s="716"/>
      <c r="BV6" s="716"/>
      <c r="BW6" s="716"/>
      <c r="BX6" s="716"/>
      <c r="BY6" s="716"/>
      <c r="BZ6" s="716"/>
      <c r="CA6" s="716"/>
      <c r="CB6" s="775"/>
      <c r="CD6" s="736" t="s">
        <v>235</v>
      </c>
      <c r="CE6" s="737"/>
      <c r="CF6" s="737"/>
      <c r="CG6" s="737"/>
      <c r="CH6" s="737"/>
      <c r="CI6" s="737"/>
      <c r="CJ6" s="737"/>
      <c r="CK6" s="737"/>
      <c r="CL6" s="737"/>
      <c r="CM6" s="737"/>
      <c r="CN6" s="737"/>
      <c r="CO6" s="737"/>
      <c r="CP6" s="737"/>
      <c r="CQ6" s="738"/>
      <c r="CR6" s="678">
        <v>333526</v>
      </c>
      <c r="CS6" s="679"/>
      <c r="CT6" s="679"/>
      <c r="CU6" s="679"/>
      <c r="CV6" s="679"/>
      <c r="CW6" s="679"/>
      <c r="CX6" s="679"/>
      <c r="CY6" s="680"/>
      <c r="CZ6" s="778">
        <v>0.6</v>
      </c>
      <c r="DA6" s="749"/>
      <c r="DB6" s="749"/>
      <c r="DC6" s="781"/>
      <c r="DD6" s="684" t="s">
        <v>236</v>
      </c>
      <c r="DE6" s="679"/>
      <c r="DF6" s="679"/>
      <c r="DG6" s="679"/>
      <c r="DH6" s="679"/>
      <c r="DI6" s="679"/>
      <c r="DJ6" s="679"/>
      <c r="DK6" s="679"/>
      <c r="DL6" s="679"/>
      <c r="DM6" s="679"/>
      <c r="DN6" s="679"/>
      <c r="DO6" s="679"/>
      <c r="DP6" s="680"/>
      <c r="DQ6" s="684">
        <v>333526</v>
      </c>
      <c r="DR6" s="679"/>
      <c r="DS6" s="679"/>
      <c r="DT6" s="679"/>
      <c r="DU6" s="679"/>
      <c r="DV6" s="679"/>
      <c r="DW6" s="679"/>
      <c r="DX6" s="679"/>
      <c r="DY6" s="679"/>
      <c r="DZ6" s="679"/>
      <c r="EA6" s="679"/>
      <c r="EB6" s="679"/>
      <c r="EC6" s="722"/>
    </row>
    <row r="7" spans="2:143" ht="11.25" customHeight="1" x14ac:dyDescent="0.15">
      <c r="B7" s="675" t="s">
        <v>237</v>
      </c>
      <c r="C7" s="676"/>
      <c r="D7" s="676"/>
      <c r="E7" s="676"/>
      <c r="F7" s="676"/>
      <c r="G7" s="676"/>
      <c r="H7" s="676"/>
      <c r="I7" s="676"/>
      <c r="J7" s="676"/>
      <c r="K7" s="676"/>
      <c r="L7" s="676"/>
      <c r="M7" s="676"/>
      <c r="N7" s="676"/>
      <c r="O7" s="676"/>
      <c r="P7" s="676"/>
      <c r="Q7" s="677"/>
      <c r="R7" s="678">
        <v>17498</v>
      </c>
      <c r="S7" s="679"/>
      <c r="T7" s="679"/>
      <c r="U7" s="679"/>
      <c r="V7" s="679"/>
      <c r="W7" s="679"/>
      <c r="X7" s="679"/>
      <c r="Y7" s="680"/>
      <c r="Z7" s="715">
        <v>0</v>
      </c>
      <c r="AA7" s="715"/>
      <c r="AB7" s="715"/>
      <c r="AC7" s="715"/>
      <c r="AD7" s="716">
        <v>17498</v>
      </c>
      <c r="AE7" s="716"/>
      <c r="AF7" s="716"/>
      <c r="AG7" s="716"/>
      <c r="AH7" s="716"/>
      <c r="AI7" s="716"/>
      <c r="AJ7" s="716"/>
      <c r="AK7" s="716"/>
      <c r="AL7" s="681">
        <v>0.1</v>
      </c>
      <c r="AM7" s="682"/>
      <c r="AN7" s="682"/>
      <c r="AO7" s="717"/>
      <c r="AP7" s="675" t="s">
        <v>238</v>
      </c>
      <c r="AQ7" s="676"/>
      <c r="AR7" s="676"/>
      <c r="AS7" s="676"/>
      <c r="AT7" s="676"/>
      <c r="AU7" s="676"/>
      <c r="AV7" s="676"/>
      <c r="AW7" s="676"/>
      <c r="AX7" s="676"/>
      <c r="AY7" s="676"/>
      <c r="AZ7" s="676"/>
      <c r="BA7" s="676"/>
      <c r="BB7" s="676"/>
      <c r="BC7" s="676"/>
      <c r="BD7" s="676"/>
      <c r="BE7" s="676"/>
      <c r="BF7" s="677"/>
      <c r="BG7" s="678">
        <v>12290386</v>
      </c>
      <c r="BH7" s="679"/>
      <c r="BI7" s="679"/>
      <c r="BJ7" s="679"/>
      <c r="BK7" s="679"/>
      <c r="BL7" s="679"/>
      <c r="BM7" s="679"/>
      <c r="BN7" s="680"/>
      <c r="BO7" s="715">
        <v>48.8</v>
      </c>
      <c r="BP7" s="715"/>
      <c r="BQ7" s="715"/>
      <c r="BR7" s="715"/>
      <c r="BS7" s="716">
        <v>455510</v>
      </c>
      <c r="BT7" s="716"/>
      <c r="BU7" s="716"/>
      <c r="BV7" s="716"/>
      <c r="BW7" s="716"/>
      <c r="BX7" s="716"/>
      <c r="BY7" s="716"/>
      <c r="BZ7" s="716"/>
      <c r="CA7" s="716"/>
      <c r="CB7" s="775"/>
      <c r="CD7" s="711" t="s">
        <v>239</v>
      </c>
      <c r="CE7" s="712"/>
      <c r="CF7" s="712"/>
      <c r="CG7" s="712"/>
      <c r="CH7" s="712"/>
      <c r="CI7" s="712"/>
      <c r="CJ7" s="712"/>
      <c r="CK7" s="712"/>
      <c r="CL7" s="712"/>
      <c r="CM7" s="712"/>
      <c r="CN7" s="712"/>
      <c r="CO7" s="712"/>
      <c r="CP7" s="712"/>
      <c r="CQ7" s="713"/>
      <c r="CR7" s="678">
        <v>4558727</v>
      </c>
      <c r="CS7" s="679"/>
      <c r="CT7" s="679"/>
      <c r="CU7" s="679"/>
      <c r="CV7" s="679"/>
      <c r="CW7" s="679"/>
      <c r="CX7" s="679"/>
      <c r="CY7" s="680"/>
      <c r="CZ7" s="715">
        <v>8</v>
      </c>
      <c r="DA7" s="715"/>
      <c r="DB7" s="715"/>
      <c r="DC7" s="715"/>
      <c r="DD7" s="684">
        <v>291711</v>
      </c>
      <c r="DE7" s="679"/>
      <c r="DF7" s="679"/>
      <c r="DG7" s="679"/>
      <c r="DH7" s="679"/>
      <c r="DI7" s="679"/>
      <c r="DJ7" s="679"/>
      <c r="DK7" s="679"/>
      <c r="DL7" s="679"/>
      <c r="DM7" s="679"/>
      <c r="DN7" s="679"/>
      <c r="DO7" s="679"/>
      <c r="DP7" s="680"/>
      <c r="DQ7" s="684">
        <v>3887625</v>
      </c>
      <c r="DR7" s="679"/>
      <c r="DS7" s="679"/>
      <c r="DT7" s="679"/>
      <c r="DU7" s="679"/>
      <c r="DV7" s="679"/>
      <c r="DW7" s="679"/>
      <c r="DX7" s="679"/>
      <c r="DY7" s="679"/>
      <c r="DZ7" s="679"/>
      <c r="EA7" s="679"/>
      <c r="EB7" s="679"/>
      <c r="EC7" s="722"/>
    </row>
    <row r="8" spans="2:143" ht="11.25" customHeight="1" x14ac:dyDescent="0.15">
      <c r="B8" s="675" t="s">
        <v>240</v>
      </c>
      <c r="C8" s="676"/>
      <c r="D8" s="676"/>
      <c r="E8" s="676"/>
      <c r="F8" s="676"/>
      <c r="G8" s="676"/>
      <c r="H8" s="676"/>
      <c r="I8" s="676"/>
      <c r="J8" s="676"/>
      <c r="K8" s="676"/>
      <c r="L8" s="676"/>
      <c r="M8" s="676"/>
      <c r="N8" s="676"/>
      <c r="O8" s="676"/>
      <c r="P8" s="676"/>
      <c r="Q8" s="677"/>
      <c r="R8" s="678">
        <v>97394</v>
      </c>
      <c r="S8" s="679"/>
      <c r="T8" s="679"/>
      <c r="U8" s="679"/>
      <c r="V8" s="679"/>
      <c r="W8" s="679"/>
      <c r="X8" s="679"/>
      <c r="Y8" s="680"/>
      <c r="Z8" s="715">
        <v>0.2</v>
      </c>
      <c r="AA8" s="715"/>
      <c r="AB8" s="715"/>
      <c r="AC8" s="715"/>
      <c r="AD8" s="716">
        <v>97394</v>
      </c>
      <c r="AE8" s="716"/>
      <c r="AF8" s="716"/>
      <c r="AG8" s="716"/>
      <c r="AH8" s="716"/>
      <c r="AI8" s="716"/>
      <c r="AJ8" s="716"/>
      <c r="AK8" s="716"/>
      <c r="AL8" s="681">
        <v>0.3</v>
      </c>
      <c r="AM8" s="682"/>
      <c r="AN8" s="682"/>
      <c r="AO8" s="717"/>
      <c r="AP8" s="675" t="s">
        <v>241</v>
      </c>
      <c r="AQ8" s="676"/>
      <c r="AR8" s="676"/>
      <c r="AS8" s="676"/>
      <c r="AT8" s="676"/>
      <c r="AU8" s="676"/>
      <c r="AV8" s="676"/>
      <c r="AW8" s="676"/>
      <c r="AX8" s="676"/>
      <c r="AY8" s="676"/>
      <c r="AZ8" s="676"/>
      <c r="BA8" s="676"/>
      <c r="BB8" s="676"/>
      <c r="BC8" s="676"/>
      <c r="BD8" s="676"/>
      <c r="BE8" s="676"/>
      <c r="BF8" s="677"/>
      <c r="BG8" s="678">
        <v>289165</v>
      </c>
      <c r="BH8" s="679"/>
      <c r="BI8" s="679"/>
      <c r="BJ8" s="679"/>
      <c r="BK8" s="679"/>
      <c r="BL8" s="679"/>
      <c r="BM8" s="679"/>
      <c r="BN8" s="680"/>
      <c r="BO8" s="715">
        <v>1.1000000000000001</v>
      </c>
      <c r="BP8" s="715"/>
      <c r="BQ8" s="715"/>
      <c r="BR8" s="715"/>
      <c r="BS8" s="684" t="s">
        <v>130</v>
      </c>
      <c r="BT8" s="679"/>
      <c r="BU8" s="679"/>
      <c r="BV8" s="679"/>
      <c r="BW8" s="679"/>
      <c r="BX8" s="679"/>
      <c r="BY8" s="679"/>
      <c r="BZ8" s="679"/>
      <c r="CA8" s="679"/>
      <c r="CB8" s="722"/>
      <c r="CD8" s="711" t="s">
        <v>242</v>
      </c>
      <c r="CE8" s="712"/>
      <c r="CF8" s="712"/>
      <c r="CG8" s="712"/>
      <c r="CH8" s="712"/>
      <c r="CI8" s="712"/>
      <c r="CJ8" s="712"/>
      <c r="CK8" s="712"/>
      <c r="CL8" s="712"/>
      <c r="CM8" s="712"/>
      <c r="CN8" s="712"/>
      <c r="CO8" s="712"/>
      <c r="CP8" s="712"/>
      <c r="CQ8" s="713"/>
      <c r="CR8" s="678">
        <v>19245858</v>
      </c>
      <c r="CS8" s="679"/>
      <c r="CT8" s="679"/>
      <c r="CU8" s="679"/>
      <c r="CV8" s="679"/>
      <c r="CW8" s="679"/>
      <c r="CX8" s="679"/>
      <c r="CY8" s="680"/>
      <c r="CZ8" s="715">
        <v>33.6</v>
      </c>
      <c r="DA8" s="715"/>
      <c r="DB8" s="715"/>
      <c r="DC8" s="715"/>
      <c r="DD8" s="684">
        <v>134269</v>
      </c>
      <c r="DE8" s="679"/>
      <c r="DF8" s="679"/>
      <c r="DG8" s="679"/>
      <c r="DH8" s="679"/>
      <c r="DI8" s="679"/>
      <c r="DJ8" s="679"/>
      <c r="DK8" s="679"/>
      <c r="DL8" s="679"/>
      <c r="DM8" s="679"/>
      <c r="DN8" s="679"/>
      <c r="DO8" s="679"/>
      <c r="DP8" s="680"/>
      <c r="DQ8" s="684">
        <v>9385202</v>
      </c>
      <c r="DR8" s="679"/>
      <c r="DS8" s="679"/>
      <c r="DT8" s="679"/>
      <c r="DU8" s="679"/>
      <c r="DV8" s="679"/>
      <c r="DW8" s="679"/>
      <c r="DX8" s="679"/>
      <c r="DY8" s="679"/>
      <c r="DZ8" s="679"/>
      <c r="EA8" s="679"/>
      <c r="EB8" s="679"/>
      <c r="EC8" s="722"/>
    </row>
    <row r="9" spans="2:143" ht="11.25" customHeight="1" x14ac:dyDescent="0.15">
      <c r="B9" s="675" t="s">
        <v>243</v>
      </c>
      <c r="C9" s="676"/>
      <c r="D9" s="676"/>
      <c r="E9" s="676"/>
      <c r="F9" s="676"/>
      <c r="G9" s="676"/>
      <c r="H9" s="676"/>
      <c r="I9" s="676"/>
      <c r="J9" s="676"/>
      <c r="K9" s="676"/>
      <c r="L9" s="676"/>
      <c r="M9" s="676"/>
      <c r="N9" s="676"/>
      <c r="O9" s="676"/>
      <c r="P9" s="676"/>
      <c r="Q9" s="677"/>
      <c r="R9" s="678">
        <v>59179</v>
      </c>
      <c r="S9" s="679"/>
      <c r="T9" s="679"/>
      <c r="U9" s="679"/>
      <c r="V9" s="679"/>
      <c r="W9" s="679"/>
      <c r="X9" s="679"/>
      <c r="Y9" s="680"/>
      <c r="Z9" s="715">
        <v>0.1</v>
      </c>
      <c r="AA9" s="715"/>
      <c r="AB9" s="715"/>
      <c r="AC9" s="715"/>
      <c r="AD9" s="716">
        <v>59179</v>
      </c>
      <c r="AE9" s="716"/>
      <c r="AF9" s="716"/>
      <c r="AG9" s="716"/>
      <c r="AH9" s="716"/>
      <c r="AI9" s="716"/>
      <c r="AJ9" s="716"/>
      <c r="AK9" s="716"/>
      <c r="AL9" s="681">
        <v>0.2</v>
      </c>
      <c r="AM9" s="682"/>
      <c r="AN9" s="682"/>
      <c r="AO9" s="717"/>
      <c r="AP9" s="675" t="s">
        <v>244</v>
      </c>
      <c r="AQ9" s="676"/>
      <c r="AR9" s="676"/>
      <c r="AS9" s="676"/>
      <c r="AT9" s="676"/>
      <c r="AU9" s="676"/>
      <c r="AV9" s="676"/>
      <c r="AW9" s="676"/>
      <c r="AX9" s="676"/>
      <c r="AY9" s="676"/>
      <c r="AZ9" s="676"/>
      <c r="BA9" s="676"/>
      <c r="BB9" s="676"/>
      <c r="BC9" s="676"/>
      <c r="BD9" s="676"/>
      <c r="BE9" s="676"/>
      <c r="BF9" s="677"/>
      <c r="BG9" s="678">
        <v>9354374</v>
      </c>
      <c r="BH9" s="679"/>
      <c r="BI9" s="679"/>
      <c r="BJ9" s="679"/>
      <c r="BK9" s="679"/>
      <c r="BL9" s="679"/>
      <c r="BM9" s="679"/>
      <c r="BN9" s="680"/>
      <c r="BO9" s="715">
        <v>37.200000000000003</v>
      </c>
      <c r="BP9" s="715"/>
      <c r="BQ9" s="715"/>
      <c r="BR9" s="715"/>
      <c r="BS9" s="684" t="s">
        <v>130</v>
      </c>
      <c r="BT9" s="679"/>
      <c r="BU9" s="679"/>
      <c r="BV9" s="679"/>
      <c r="BW9" s="679"/>
      <c r="BX9" s="679"/>
      <c r="BY9" s="679"/>
      <c r="BZ9" s="679"/>
      <c r="CA9" s="679"/>
      <c r="CB9" s="722"/>
      <c r="CD9" s="711" t="s">
        <v>245</v>
      </c>
      <c r="CE9" s="712"/>
      <c r="CF9" s="712"/>
      <c r="CG9" s="712"/>
      <c r="CH9" s="712"/>
      <c r="CI9" s="712"/>
      <c r="CJ9" s="712"/>
      <c r="CK9" s="712"/>
      <c r="CL9" s="712"/>
      <c r="CM9" s="712"/>
      <c r="CN9" s="712"/>
      <c r="CO9" s="712"/>
      <c r="CP9" s="712"/>
      <c r="CQ9" s="713"/>
      <c r="CR9" s="678">
        <v>3232024</v>
      </c>
      <c r="CS9" s="679"/>
      <c r="CT9" s="679"/>
      <c r="CU9" s="679"/>
      <c r="CV9" s="679"/>
      <c r="CW9" s="679"/>
      <c r="CX9" s="679"/>
      <c r="CY9" s="680"/>
      <c r="CZ9" s="715">
        <v>5.6</v>
      </c>
      <c r="DA9" s="715"/>
      <c r="DB9" s="715"/>
      <c r="DC9" s="715"/>
      <c r="DD9" s="684">
        <v>232225</v>
      </c>
      <c r="DE9" s="679"/>
      <c r="DF9" s="679"/>
      <c r="DG9" s="679"/>
      <c r="DH9" s="679"/>
      <c r="DI9" s="679"/>
      <c r="DJ9" s="679"/>
      <c r="DK9" s="679"/>
      <c r="DL9" s="679"/>
      <c r="DM9" s="679"/>
      <c r="DN9" s="679"/>
      <c r="DO9" s="679"/>
      <c r="DP9" s="680"/>
      <c r="DQ9" s="684">
        <v>2494008</v>
      </c>
      <c r="DR9" s="679"/>
      <c r="DS9" s="679"/>
      <c r="DT9" s="679"/>
      <c r="DU9" s="679"/>
      <c r="DV9" s="679"/>
      <c r="DW9" s="679"/>
      <c r="DX9" s="679"/>
      <c r="DY9" s="679"/>
      <c r="DZ9" s="679"/>
      <c r="EA9" s="679"/>
      <c r="EB9" s="679"/>
      <c r="EC9" s="722"/>
    </row>
    <row r="10" spans="2:143" ht="11.25" customHeight="1" x14ac:dyDescent="0.15">
      <c r="B10" s="675" t="s">
        <v>246</v>
      </c>
      <c r="C10" s="676"/>
      <c r="D10" s="676"/>
      <c r="E10" s="676"/>
      <c r="F10" s="676"/>
      <c r="G10" s="676"/>
      <c r="H10" s="676"/>
      <c r="I10" s="676"/>
      <c r="J10" s="676"/>
      <c r="K10" s="676"/>
      <c r="L10" s="676"/>
      <c r="M10" s="676"/>
      <c r="N10" s="676"/>
      <c r="O10" s="676"/>
      <c r="P10" s="676"/>
      <c r="Q10" s="677"/>
      <c r="R10" s="678" t="s">
        <v>130</v>
      </c>
      <c r="S10" s="679"/>
      <c r="T10" s="679"/>
      <c r="U10" s="679"/>
      <c r="V10" s="679"/>
      <c r="W10" s="679"/>
      <c r="X10" s="679"/>
      <c r="Y10" s="680"/>
      <c r="Z10" s="715" t="s">
        <v>236</v>
      </c>
      <c r="AA10" s="715"/>
      <c r="AB10" s="715"/>
      <c r="AC10" s="715"/>
      <c r="AD10" s="716" t="s">
        <v>236</v>
      </c>
      <c r="AE10" s="716"/>
      <c r="AF10" s="716"/>
      <c r="AG10" s="716"/>
      <c r="AH10" s="716"/>
      <c r="AI10" s="716"/>
      <c r="AJ10" s="716"/>
      <c r="AK10" s="716"/>
      <c r="AL10" s="681" t="s">
        <v>130</v>
      </c>
      <c r="AM10" s="682"/>
      <c r="AN10" s="682"/>
      <c r="AO10" s="717"/>
      <c r="AP10" s="675" t="s">
        <v>247</v>
      </c>
      <c r="AQ10" s="676"/>
      <c r="AR10" s="676"/>
      <c r="AS10" s="676"/>
      <c r="AT10" s="676"/>
      <c r="AU10" s="676"/>
      <c r="AV10" s="676"/>
      <c r="AW10" s="676"/>
      <c r="AX10" s="676"/>
      <c r="AY10" s="676"/>
      <c r="AZ10" s="676"/>
      <c r="BA10" s="676"/>
      <c r="BB10" s="676"/>
      <c r="BC10" s="676"/>
      <c r="BD10" s="676"/>
      <c r="BE10" s="676"/>
      <c r="BF10" s="677"/>
      <c r="BG10" s="678">
        <v>506030</v>
      </c>
      <c r="BH10" s="679"/>
      <c r="BI10" s="679"/>
      <c r="BJ10" s="679"/>
      <c r="BK10" s="679"/>
      <c r="BL10" s="679"/>
      <c r="BM10" s="679"/>
      <c r="BN10" s="680"/>
      <c r="BO10" s="715">
        <v>2</v>
      </c>
      <c r="BP10" s="715"/>
      <c r="BQ10" s="715"/>
      <c r="BR10" s="715"/>
      <c r="BS10" s="684">
        <v>84094</v>
      </c>
      <c r="BT10" s="679"/>
      <c r="BU10" s="679"/>
      <c r="BV10" s="679"/>
      <c r="BW10" s="679"/>
      <c r="BX10" s="679"/>
      <c r="BY10" s="679"/>
      <c r="BZ10" s="679"/>
      <c r="CA10" s="679"/>
      <c r="CB10" s="722"/>
      <c r="CD10" s="711" t="s">
        <v>248</v>
      </c>
      <c r="CE10" s="712"/>
      <c r="CF10" s="712"/>
      <c r="CG10" s="712"/>
      <c r="CH10" s="712"/>
      <c r="CI10" s="712"/>
      <c r="CJ10" s="712"/>
      <c r="CK10" s="712"/>
      <c r="CL10" s="712"/>
      <c r="CM10" s="712"/>
      <c r="CN10" s="712"/>
      <c r="CO10" s="712"/>
      <c r="CP10" s="712"/>
      <c r="CQ10" s="713"/>
      <c r="CR10" s="678">
        <v>250369</v>
      </c>
      <c r="CS10" s="679"/>
      <c r="CT10" s="679"/>
      <c r="CU10" s="679"/>
      <c r="CV10" s="679"/>
      <c r="CW10" s="679"/>
      <c r="CX10" s="679"/>
      <c r="CY10" s="680"/>
      <c r="CZ10" s="715">
        <v>0.4</v>
      </c>
      <c r="DA10" s="715"/>
      <c r="DB10" s="715"/>
      <c r="DC10" s="715"/>
      <c r="DD10" s="684">
        <v>5511</v>
      </c>
      <c r="DE10" s="679"/>
      <c r="DF10" s="679"/>
      <c r="DG10" s="679"/>
      <c r="DH10" s="679"/>
      <c r="DI10" s="679"/>
      <c r="DJ10" s="679"/>
      <c r="DK10" s="679"/>
      <c r="DL10" s="679"/>
      <c r="DM10" s="679"/>
      <c r="DN10" s="679"/>
      <c r="DO10" s="679"/>
      <c r="DP10" s="680"/>
      <c r="DQ10" s="684">
        <v>193144</v>
      </c>
      <c r="DR10" s="679"/>
      <c r="DS10" s="679"/>
      <c r="DT10" s="679"/>
      <c r="DU10" s="679"/>
      <c r="DV10" s="679"/>
      <c r="DW10" s="679"/>
      <c r="DX10" s="679"/>
      <c r="DY10" s="679"/>
      <c r="DZ10" s="679"/>
      <c r="EA10" s="679"/>
      <c r="EB10" s="679"/>
      <c r="EC10" s="722"/>
    </row>
    <row r="11" spans="2:143" ht="11.25" customHeight="1" x14ac:dyDescent="0.15">
      <c r="B11" s="675" t="s">
        <v>249</v>
      </c>
      <c r="C11" s="676"/>
      <c r="D11" s="676"/>
      <c r="E11" s="676"/>
      <c r="F11" s="676"/>
      <c r="G11" s="676"/>
      <c r="H11" s="676"/>
      <c r="I11" s="676"/>
      <c r="J11" s="676"/>
      <c r="K11" s="676"/>
      <c r="L11" s="676"/>
      <c r="M11" s="676"/>
      <c r="N11" s="676"/>
      <c r="O11" s="676"/>
      <c r="P11" s="676"/>
      <c r="Q11" s="677"/>
      <c r="R11" s="678">
        <v>2767861</v>
      </c>
      <c r="S11" s="679"/>
      <c r="T11" s="679"/>
      <c r="U11" s="679"/>
      <c r="V11" s="679"/>
      <c r="W11" s="679"/>
      <c r="X11" s="679"/>
      <c r="Y11" s="680"/>
      <c r="Z11" s="681">
        <v>4.5999999999999996</v>
      </c>
      <c r="AA11" s="682"/>
      <c r="AB11" s="682"/>
      <c r="AC11" s="683"/>
      <c r="AD11" s="684">
        <v>2767861</v>
      </c>
      <c r="AE11" s="679"/>
      <c r="AF11" s="679"/>
      <c r="AG11" s="679"/>
      <c r="AH11" s="679"/>
      <c r="AI11" s="679"/>
      <c r="AJ11" s="679"/>
      <c r="AK11" s="680"/>
      <c r="AL11" s="681">
        <v>9.6999999999999993</v>
      </c>
      <c r="AM11" s="682"/>
      <c r="AN11" s="682"/>
      <c r="AO11" s="717"/>
      <c r="AP11" s="675" t="s">
        <v>250</v>
      </c>
      <c r="AQ11" s="676"/>
      <c r="AR11" s="676"/>
      <c r="AS11" s="676"/>
      <c r="AT11" s="676"/>
      <c r="AU11" s="676"/>
      <c r="AV11" s="676"/>
      <c r="AW11" s="676"/>
      <c r="AX11" s="676"/>
      <c r="AY11" s="676"/>
      <c r="AZ11" s="676"/>
      <c r="BA11" s="676"/>
      <c r="BB11" s="676"/>
      <c r="BC11" s="676"/>
      <c r="BD11" s="676"/>
      <c r="BE11" s="676"/>
      <c r="BF11" s="677"/>
      <c r="BG11" s="678">
        <v>2140817</v>
      </c>
      <c r="BH11" s="679"/>
      <c r="BI11" s="679"/>
      <c r="BJ11" s="679"/>
      <c r="BK11" s="679"/>
      <c r="BL11" s="679"/>
      <c r="BM11" s="679"/>
      <c r="BN11" s="680"/>
      <c r="BO11" s="715">
        <v>8.5</v>
      </c>
      <c r="BP11" s="715"/>
      <c r="BQ11" s="715"/>
      <c r="BR11" s="715"/>
      <c r="BS11" s="684">
        <v>371416</v>
      </c>
      <c r="BT11" s="679"/>
      <c r="BU11" s="679"/>
      <c r="BV11" s="679"/>
      <c r="BW11" s="679"/>
      <c r="BX11" s="679"/>
      <c r="BY11" s="679"/>
      <c r="BZ11" s="679"/>
      <c r="CA11" s="679"/>
      <c r="CB11" s="722"/>
      <c r="CD11" s="711" t="s">
        <v>251</v>
      </c>
      <c r="CE11" s="712"/>
      <c r="CF11" s="712"/>
      <c r="CG11" s="712"/>
      <c r="CH11" s="712"/>
      <c r="CI11" s="712"/>
      <c r="CJ11" s="712"/>
      <c r="CK11" s="712"/>
      <c r="CL11" s="712"/>
      <c r="CM11" s="712"/>
      <c r="CN11" s="712"/>
      <c r="CO11" s="712"/>
      <c r="CP11" s="712"/>
      <c r="CQ11" s="713"/>
      <c r="CR11" s="678">
        <v>469483</v>
      </c>
      <c r="CS11" s="679"/>
      <c r="CT11" s="679"/>
      <c r="CU11" s="679"/>
      <c r="CV11" s="679"/>
      <c r="CW11" s="679"/>
      <c r="CX11" s="679"/>
      <c r="CY11" s="680"/>
      <c r="CZ11" s="715">
        <v>0.8</v>
      </c>
      <c r="DA11" s="715"/>
      <c r="DB11" s="715"/>
      <c r="DC11" s="715"/>
      <c r="DD11" s="684">
        <v>51952</v>
      </c>
      <c r="DE11" s="679"/>
      <c r="DF11" s="679"/>
      <c r="DG11" s="679"/>
      <c r="DH11" s="679"/>
      <c r="DI11" s="679"/>
      <c r="DJ11" s="679"/>
      <c r="DK11" s="679"/>
      <c r="DL11" s="679"/>
      <c r="DM11" s="679"/>
      <c r="DN11" s="679"/>
      <c r="DO11" s="679"/>
      <c r="DP11" s="680"/>
      <c r="DQ11" s="684">
        <v>418600</v>
      </c>
      <c r="DR11" s="679"/>
      <c r="DS11" s="679"/>
      <c r="DT11" s="679"/>
      <c r="DU11" s="679"/>
      <c r="DV11" s="679"/>
      <c r="DW11" s="679"/>
      <c r="DX11" s="679"/>
      <c r="DY11" s="679"/>
      <c r="DZ11" s="679"/>
      <c r="EA11" s="679"/>
      <c r="EB11" s="679"/>
      <c r="EC11" s="722"/>
    </row>
    <row r="12" spans="2:143" ht="11.25" customHeight="1" x14ac:dyDescent="0.15">
      <c r="B12" s="675" t="s">
        <v>252</v>
      </c>
      <c r="C12" s="676"/>
      <c r="D12" s="676"/>
      <c r="E12" s="676"/>
      <c r="F12" s="676"/>
      <c r="G12" s="676"/>
      <c r="H12" s="676"/>
      <c r="I12" s="676"/>
      <c r="J12" s="676"/>
      <c r="K12" s="676"/>
      <c r="L12" s="676"/>
      <c r="M12" s="676"/>
      <c r="N12" s="676"/>
      <c r="O12" s="676"/>
      <c r="P12" s="676"/>
      <c r="Q12" s="677"/>
      <c r="R12" s="678">
        <v>13492</v>
      </c>
      <c r="S12" s="679"/>
      <c r="T12" s="679"/>
      <c r="U12" s="679"/>
      <c r="V12" s="679"/>
      <c r="W12" s="679"/>
      <c r="X12" s="679"/>
      <c r="Y12" s="680"/>
      <c r="Z12" s="715">
        <v>0</v>
      </c>
      <c r="AA12" s="715"/>
      <c r="AB12" s="715"/>
      <c r="AC12" s="715"/>
      <c r="AD12" s="716">
        <v>11782</v>
      </c>
      <c r="AE12" s="716"/>
      <c r="AF12" s="716"/>
      <c r="AG12" s="716"/>
      <c r="AH12" s="716"/>
      <c r="AI12" s="716"/>
      <c r="AJ12" s="716"/>
      <c r="AK12" s="716"/>
      <c r="AL12" s="681">
        <v>0</v>
      </c>
      <c r="AM12" s="682"/>
      <c r="AN12" s="682"/>
      <c r="AO12" s="717"/>
      <c r="AP12" s="675" t="s">
        <v>253</v>
      </c>
      <c r="AQ12" s="676"/>
      <c r="AR12" s="676"/>
      <c r="AS12" s="676"/>
      <c r="AT12" s="676"/>
      <c r="AU12" s="676"/>
      <c r="AV12" s="676"/>
      <c r="AW12" s="676"/>
      <c r="AX12" s="676"/>
      <c r="AY12" s="676"/>
      <c r="AZ12" s="676"/>
      <c r="BA12" s="676"/>
      <c r="BB12" s="676"/>
      <c r="BC12" s="676"/>
      <c r="BD12" s="676"/>
      <c r="BE12" s="676"/>
      <c r="BF12" s="677"/>
      <c r="BG12" s="678">
        <v>9771610</v>
      </c>
      <c r="BH12" s="679"/>
      <c r="BI12" s="679"/>
      <c r="BJ12" s="679"/>
      <c r="BK12" s="679"/>
      <c r="BL12" s="679"/>
      <c r="BM12" s="679"/>
      <c r="BN12" s="680"/>
      <c r="BO12" s="715">
        <v>38.799999999999997</v>
      </c>
      <c r="BP12" s="715"/>
      <c r="BQ12" s="715"/>
      <c r="BR12" s="715"/>
      <c r="BS12" s="684" t="s">
        <v>130</v>
      </c>
      <c r="BT12" s="679"/>
      <c r="BU12" s="679"/>
      <c r="BV12" s="679"/>
      <c r="BW12" s="679"/>
      <c r="BX12" s="679"/>
      <c r="BY12" s="679"/>
      <c r="BZ12" s="679"/>
      <c r="CA12" s="679"/>
      <c r="CB12" s="722"/>
      <c r="CD12" s="711" t="s">
        <v>254</v>
      </c>
      <c r="CE12" s="712"/>
      <c r="CF12" s="712"/>
      <c r="CG12" s="712"/>
      <c r="CH12" s="712"/>
      <c r="CI12" s="712"/>
      <c r="CJ12" s="712"/>
      <c r="CK12" s="712"/>
      <c r="CL12" s="712"/>
      <c r="CM12" s="712"/>
      <c r="CN12" s="712"/>
      <c r="CO12" s="712"/>
      <c r="CP12" s="712"/>
      <c r="CQ12" s="713"/>
      <c r="CR12" s="678">
        <v>1213208</v>
      </c>
      <c r="CS12" s="679"/>
      <c r="CT12" s="679"/>
      <c r="CU12" s="679"/>
      <c r="CV12" s="679"/>
      <c r="CW12" s="679"/>
      <c r="CX12" s="679"/>
      <c r="CY12" s="680"/>
      <c r="CZ12" s="715">
        <v>2.1</v>
      </c>
      <c r="DA12" s="715"/>
      <c r="DB12" s="715"/>
      <c r="DC12" s="715"/>
      <c r="DD12" s="684">
        <v>69422</v>
      </c>
      <c r="DE12" s="679"/>
      <c r="DF12" s="679"/>
      <c r="DG12" s="679"/>
      <c r="DH12" s="679"/>
      <c r="DI12" s="679"/>
      <c r="DJ12" s="679"/>
      <c r="DK12" s="679"/>
      <c r="DL12" s="679"/>
      <c r="DM12" s="679"/>
      <c r="DN12" s="679"/>
      <c r="DO12" s="679"/>
      <c r="DP12" s="680"/>
      <c r="DQ12" s="684">
        <v>451109</v>
      </c>
      <c r="DR12" s="679"/>
      <c r="DS12" s="679"/>
      <c r="DT12" s="679"/>
      <c r="DU12" s="679"/>
      <c r="DV12" s="679"/>
      <c r="DW12" s="679"/>
      <c r="DX12" s="679"/>
      <c r="DY12" s="679"/>
      <c r="DZ12" s="679"/>
      <c r="EA12" s="679"/>
      <c r="EB12" s="679"/>
      <c r="EC12" s="722"/>
    </row>
    <row r="13" spans="2:143" ht="11.25" customHeight="1" x14ac:dyDescent="0.15">
      <c r="B13" s="675" t="s">
        <v>255</v>
      </c>
      <c r="C13" s="676"/>
      <c r="D13" s="676"/>
      <c r="E13" s="676"/>
      <c r="F13" s="676"/>
      <c r="G13" s="676"/>
      <c r="H13" s="676"/>
      <c r="I13" s="676"/>
      <c r="J13" s="676"/>
      <c r="K13" s="676"/>
      <c r="L13" s="676"/>
      <c r="M13" s="676"/>
      <c r="N13" s="676"/>
      <c r="O13" s="676"/>
      <c r="P13" s="676"/>
      <c r="Q13" s="677"/>
      <c r="R13" s="678" t="s">
        <v>130</v>
      </c>
      <c r="S13" s="679"/>
      <c r="T13" s="679"/>
      <c r="U13" s="679"/>
      <c r="V13" s="679"/>
      <c r="W13" s="679"/>
      <c r="X13" s="679"/>
      <c r="Y13" s="680"/>
      <c r="Z13" s="715" t="s">
        <v>236</v>
      </c>
      <c r="AA13" s="715"/>
      <c r="AB13" s="715"/>
      <c r="AC13" s="715"/>
      <c r="AD13" s="716" t="s">
        <v>236</v>
      </c>
      <c r="AE13" s="716"/>
      <c r="AF13" s="716"/>
      <c r="AG13" s="716"/>
      <c r="AH13" s="716"/>
      <c r="AI13" s="716"/>
      <c r="AJ13" s="716"/>
      <c r="AK13" s="716"/>
      <c r="AL13" s="681" t="s">
        <v>236</v>
      </c>
      <c r="AM13" s="682"/>
      <c r="AN13" s="682"/>
      <c r="AO13" s="717"/>
      <c r="AP13" s="675" t="s">
        <v>256</v>
      </c>
      <c r="AQ13" s="676"/>
      <c r="AR13" s="676"/>
      <c r="AS13" s="676"/>
      <c r="AT13" s="676"/>
      <c r="AU13" s="676"/>
      <c r="AV13" s="676"/>
      <c r="AW13" s="676"/>
      <c r="AX13" s="676"/>
      <c r="AY13" s="676"/>
      <c r="AZ13" s="676"/>
      <c r="BA13" s="676"/>
      <c r="BB13" s="676"/>
      <c r="BC13" s="676"/>
      <c r="BD13" s="676"/>
      <c r="BE13" s="676"/>
      <c r="BF13" s="677"/>
      <c r="BG13" s="678">
        <v>9677130</v>
      </c>
      <c r="BH13" s="679"/>
      <c r="BI13" s="679"/>
      <c r="BJ13" s="679"/>
      <c r="BK13" s="679"/>
      <c r="BL13" s="679"/>
      <c r="BM13" s="679"/>
      <c r="BN13" s="680"/>
      <c r="BO13" s="715">
        <v>38.4</v>
      </c>
      <c r="BP13" s="715"/>
      <c r="BQ13" s="715"/>
      <c r="BR13" s="715"/>
      <c r="BS13" s="684" t="s">
        <v>236</v>
      </c>
      <c r="BT13" s="679"/>
      <c r="BU13" s="679"/>
      <c r="BV13" s="679"/>
      <c r="BW13" s="679"/>
      <c r="BX13" s="679"/>
      <c r="BY13" s="679"/>
      <c r="BZ13" s="679"/>
      <c r="CA13" s="679"/>
      <c r="CB13" s="722"/>
      <c r="CD13" s="711" t="s">
        <v>257</v>
      </c>
      <c r="CE13" s="712"/>
      <c r="CF13" s="712"/>
      <c r="CG13" s="712"/>
      <c r="CH13" s="712"/>
      <c r="CI13" s="712"/>
      <c r="CJ13" s="712"/>
      <c r="CK13" s="712"/>
      <c r="CL13" s="712"/>
      <c r="CM13" s="712"/>
      <c r="CN13" s="712"/>
      <c r="CO13" s="712"/>
      <c r="CP13" s="712"/>
      <c r="CQ13" s="713"/>
      <c r="CR13" s="678">
        <v>9408485</v>
      </c>
      <c r="CS13" s="679"/>
      <c r="CT13" s="679"/>
      <c r="CU13" s="679"/>
      <c r="CV13" s="679"/>
      <c r="CW13" s="679"/>
      <c r="CX13" s="679"/>
      <c r="CY13" s="680"/>
      <c r="CZ13" s="715">
        <v>16.399999999999999</v>
      </c>
      <c r="DA13" s="715"/>
      <c r="DB13" s="715"/>
      <c r="DC13" s="715"/>
      <c r="DD13" s="684">
        <v>3939862</v>
      </c>
      <c r="DE13" s="679"/>
      <c r="DF13" s="679"/>
      <c r="DG13" s="679"/>
      <c r="DH13" s="679"/>
      <c r="DI13" s="679"/>
      <c r="DJ13" s="679"/>
      <c r="DK13" s="679"/>
      <c r="DL13" s="679"/>
      <c r="DM13" s="679"/>
      <c r="DN13" s="679"/>
      <c r="DO13" s="679"/>
      <c r="DP13" s="680"/>
      <c r="DQ13" s="684">
        <v>5751994</v>
      </c>
      <c r="DR13" s="679"/>
      <c r="DS13" s="679"/>
      <c r="DT13" s="679"/>
      <c r="DU13" s="679"/>
      <c r="DV13" s="679"/>
      <c r="DW13" s="679"/>
      <c r="DX13" s="679"/>
      <c r="DY13" s="679"/>
      <c r="DZ13" s="679"/>
      <c r="EA13" s="679"/>
      <c r="EB13" s="679"/>
      <c r="EC13" s="722"/>
    </row>
    <row r="14" spans="2:143" ht="11.25" customHeight="1" x14ac:dyDescent="0.15">
      <c r="B14" s="675" t="s">
        <v>258</v>
      </c>
      <c r="C14" s="676"/>
      <c r="D14" s="676"/>
      <c r="E14" s="676"/>
      <c r="F14" s="676"/>
      <c r="G14" s="676"/>
      <c r="H14" s="676"/>
      <c r="I14" s="676"/>
      <c r="J14" s="676"/>
      <c r="K14" s="676"/>
      <c r="L14" s="676"/>
      <c r="M14" s="676"/>
      <c r="N14" s="676"/>
      <c r="O14" s="676"/>
      <c r="P14" s="676"/>
      <c r="Q14" s="677"/>
      <c r="R14" s="678">
        <v>65897</v>
      </c>
      <c r="S14" s="679"/>
      <c r="T14" s="679"/>
      <c r="U14" s="679"/>
      <c r="V14" s="679"/>
      <c r="W14" s="679"/>
      <c r="X14" s="679"/>
      <c r="Y14" s="680"/>
      <c r="Z14" s="715">
        <v>0.1</v>
      </c>
      <c r="AA14" s="715"/>
      <c r="AB14" s="715"/>
      <c r="AC14" s="715"/>
      <c r="AD14" s="716">
        <v>65897</v>
      </c>
      <c r="AE14" s="716"/>
      <c r="AF14" s="716"/>
      <c r="AG14" s="716"/>
      <c r="AH14" s="716"/>
      <c r="AI14" s="716"/>
      <c r="AJ14" s="716"/>
      <c r="AK14" s="716"/>
      <c r="AL14" s="681">
        <v>0.2</v>
      </c>
      <c r="AM14" s="682"/>
      <c r="AN14" s="682"/>
      <c r="AO14" s="717"/>
      <c r="AP14" s="675" t="s">
        <v>259</v>
      </c>
      <c r="AQ14" s="676"/>
      <c r="AR14" s="676"/>
      <c r="AS14" s="676"/>
      <c r="AT14" s="676"/>
      <c r="AU14" s="676"/>
      <c r="AV14" s="676"/>
      <c r="AW14" s="676"/>
      <c r="AX14" s="676"/>
      <c r="AY14" s="676"/>
      <c r="AZ14" s="676"/>
      <c r="BA14" s="676"/>
      <c r="BB14" s="676"/>
      <c r="BC14" s="676"/>
      <c r="BD14" s="676"/>
      <c r="BE14" s="676"/>
      <c r="BF14" s="677"/>
      <c r="BG14" s="678">
        <v>400164</v>
      </c>
      <c r="BH14" s="679"/>
      <c r="BI14" s="679"/>
      <c r="BJ14" s="679"/>
      <c r="BK14" s="679"/>
      <c r="BL14" s="679"/>
      <c r="BM14" s="679"/>
      <c r="BN14" s="680"/>
      <c r="BO14" s="715">
        <v>1.6</v>
      </c>
      <c r="BP14" s="715"/>
      <c r="BQ14" s="715"/>
      <c r="BR14" s="715"/>
      <c r="BS14" s="684" t="s">
        <v>130</v>
      </c>
      <c r="BT14" s="679"/>
      <c r="BU14" s="679"/>
      <c r="BV14" s="679"/>
      <c r="BW14" s="679"/>
      <c r="BX14" s="679"/>
      <c r="BY14" s="679"/>
      <c r="BZ14" s="679"/>
      <c r="CA14" s="679"/>
      <c r="CB14" s="722"/>
      <c r="CD14" s="711" t="s">
        <v>260</v>
      </c>
      <c r="CE14" s="712"/>
      <c r="CF14" s="712"/>
      <c r="CG14" s="712"/>
      <c r="CH14" s="712"/>
      <c r="CI14" s="712"/>
      <c r="CJ14" s="712"/>
      <c r="CK14" s="712"/>
      <c r="CL14" s="712"/>
      <c r="CM14" s="712"/>
      <c r="CN14" s="712"/>
      <c r="CO14" s="712"/>
      <c r="CP14" s="712"/>
      <c r="CQ14" s="713"/>
      <c r="CR14" s="678">
        <v>1945463</v>
      </c>
      <c r="CS14" s="679"/>
      <c r="CT14" s="679"/>
      <c r="CU14" s="679"/>
      <c r="CV14" s="679"/>
      <c r="CW14" s="679"/>
      <c r="CX14" s="679"/>
      <c r="CY14" s="680"/>
      <c r="CZ14" s="715">
        <v>3.4</v>
      </c>
      <c r="DA14" s="715"/>
      <c r="DB14" s="715"/>
      <c r="DC14" s="715"/>
      <c r="DD14" s="684">
        <v>36430</v>
      </c>
      <c r="DE14" s="679"/>
      <c r="DF14" s="679"/>
      <c r="DG14" s="679"/>
      <c r="DH14" s="679"/>
      <c r="DI14" s="679"/>
      <c r="DJ14" s="679"/>
      <c r="DK14" s="679"/>
      <c r="DL14" s="679"/>
      <c r="DM14" s="679"/>
      <c r="DN14" s="679"/>
      <c r="DO14" s="679"/>
      <c r="DP14" s="680"/>
      <c r="DQ14" s="684">
        <v>1872074</v>
      </c>
      <c r="DR14" s="679"/>
      <c r="DS14" s="679"/>
      <c r="DT14" s="679"/>
      <c r="DU14" s="679"/>
      <c r="DV14" s="679"/>
      <c r="DW14" s="679"/>
      <c r="DX14" s="679"/>
      <c r="DY14" s="679"/>
      <c r="DZ14" s="679"/>
      <c r="EA14" s="679"/>
      <c r="EB14" s="679"/>
      <c r="EC14" s="722"/>
    </row>
    <row r="15" spans="2:143" ht="11.25" customHeight="1" x14ac:dyDescent="0.15">
      <c r="B15" s="675" t="s">
        <v>261</v>
      </c>
      <c r="C15" s="676"/>
      <c r="D15" s="676"/>
      <c r="E15" s="676"/>
      <c r="F15" s="676"/>
      <c r="G15" s="676"/>
      <c r="H15" s="676"/>
      <c r="I15" s="676"/>
      <c r="J15" s="676"/>
      <c r="K15" s="676"/>
      <c r="L15" s="676"/>
      <c r="M15" s="676"/>
      <c r="N15" s="676"/>
      <c r="O15" s="676"/>
      <c r="P15" s="676"/>
      <c r="Q15" s="677"/>
      <c r="R15" s="678" t="s">
        <v>130</v>
      </c>
      <c r="S15" s="679"/>
      <c r="T15" s="679"/>
      <c r="U15" s="679"/>
      <c r="V15" s="679"/>
      <c r="W15" s="679"/>
      <c r="X15" s="679"/>
      <c r="Y15" s="680"/>
      <c r="Z15" s="715" t="s">
        <v>236</v>
      </c>
      <c r="AA15" s="715"/>
      <c r="AB15" s="715"/>
      <c r="AC15" s="715"/>
      <c r="AD15" s="716" t="s">
        <v>236</v>
      </c>
      <c r="AE15" s="716"/>
      <c r="AF15" s="716"/>
      <c r="AG15" s="716"/>
      <c r="AH15" s="716"/>
      <c r="AI15" s="716"/>
      <c r="AJ15" s="716"/>
      <c r="AK15" s="716"/>
      <c r="AL15" s="681" t="s">
        <v>236</v>
      </c>
      <c r="AM15" s="682"/>
      <c r="AN15" s="682"/>
      <c r="AO15" s="717"/>
      <c r="AP15" s="675" t="s">
        <v>262</v>
      </c>
      <c r="AQ15" s="676"/>
      <c r="AR15" s="676"/>
      <c r="AS15" s="676"/>
      <c r="AT15" s="676"/>
      <c r="AU15" s="676"/>
      <c r="AV15" s="676"/>
      <c r="AW15" s="676"/>
      <c r="AX15" s="676"/>
      <c r="AY15" s="676"/>
      <c r="AZ15" s="676"/>
      <c r="BA15" s="676"/>
      <c r="BB15" s="676"/>
      <c r="BC15" s="676"/>
      <c r="BD15" s="676"/>
      <c r="BE15" s="676"/>
      <c r="BF15" s="677"/>
      <c r="BG15" s="678">
        <v>1100248</v>
      </c>
      <c r="BH15" s="679"/>
      <c r="BI15" s="679"/>
      <c r="BJ15" s="679"/>
      <c r="BK15" s="679"/>
      <c r="BL15" s="679"/>
      <c r="BM15" s="679"/>
      <c r="BN15" s="680"/>
      <c r="BO15" s="715">
        <v>4.4000000000000004</v>
      </c>
      <c r="BP15" s="715"/>
      <c r="BQ15" s="715"/>
      <c r="BR15" s="715"/>
      <c r="BS15" s="684" t="s">
        <v>130</v>
      </c>
      <c r="BT15" s="679"/>
      <c r="BU15" s="679"/>
      <c r="BV15" s="679"/>
      <c r="BW15" s="679"/>
      <c r="BX15" s="679"/>
      <c r="BY15" s="679"/>
      <c r="BZ15" s="679"/>
      <c r="CA15" s="679"/>
      <c r="CB15" s="722"/>
      <c r="CD15" s="711" t="s">
        <v>263</v>
      </c>
      <c r="CE15" s="712"/>
      <c r="CF15" s="712"/>
      <c r="CG15" s="712"/>
      <c r="CH15" s="712"/>
      <c r="CI15" s="712"/>
      <c r="CJ15" s="712"/>
      <c r="CK15" s="712"/>
      <c r="CL15" s="712"/>
      <c r="CM15" s="712"/>
      <c r="CN15" s="712"/>
      <c r="CO15" s="712"/>
      <c r="CP15" s="712"/>
      <c r="CQ15" s="713"/>
      <c r="CR15" s="678">
        <v>11131077</v>
      </c>
      <c r="CS15" s="679"/>
      <c r="CT15" s="679"/>
      <c r="CU15" s="679"/>
      <c r="CV15" s="679"/>
      <c r="CW15" s="679"/>
      <c r="CX15" s="679"/>
      <c r="CY15" s="680"/>
      <c r="CZ15" s="715">
        <v>19.5</v>
      </c>
      <c r="DA15" s="715"/>
      <c r="DB15" s="715"/>
      <c r="DC15" s="715"/>
      <c r="DD15" s="684">
        <v>5408387</v>
      </c>
      <c r="DE15" s="679"/>
      <c r="DF15" s="679"/>
      <c r="DG15" s="679"/>
      <c r="DH15" s="679"/>
      <c r="DI15" s="679"/>
      <c r="DJ15" s="679"/>
      <c r="DK15" s="679"/>
      <c r="DL15" s="679"/>
      <c r="DM15" s="679"/>
      <c r="DN15" s="679"/>
      <c r="DO15" s="679"/>
      <c r="DP15" s="680"/>
      <c r="DQ15" s="684">
        <v>4873185</v>
      </c>
      <c r="DR15" s="679"/>
      <c r="DS15" s="679"/>
      <c r="DT15" s="679"/>
      <c r="DU15" s="679"/>
      <c r="DV15" s="679"/>
      <c r="DW15" s="679"/>
      <c r="DX15" s="679"/>
      <c r="DY15" s="679"/>
      <c r="DZ15" s="679"/>
      <c r="EA15" s="679"/>
      <c r="EB15" s="679"/>
      <c r="EC15" s="722"/>
    </row>
    <row r="16" spans="2:143" ht="11.25" customHeight="1" x14ac:dyDescent="0.15">
      <c r="B16" s="675" t="s">
        <v>264</v>
      </c>
      <c r="C16" s="676"/>
      <c r="D16" s="676"/>
      <c r="E16" s="676"/>
      <c r="F16" s="676"/>
      <c r="G16" s="676"/>
      <c r="H16" s="676"/>
      <c r="I16" s="676"/>
      <c r="J16" s="676"/>
      <c r="K16" s="676"/>
      <c r="L16" s="676"/>
      <c r="M16" s="676"/>
      <c r="N16" s="676"/>
      <c r="O16" s="676"/>
      <c r="P16" s="676"/>
      <c r="Q16" s="677"/>
      <c r="R16" s="678">
        <v>20252</v>
      </c>
      <c r="S16" s="679"/>
      <c r="T16" s="679"/>
      <c r="U16" s="679"/>
      <c r="V16" s="679"/>
      <c r="W16" s="679"/>
      <c r="X16" s="679"/>
      <c r="Y16" s="680"/>
      <c r="Z16" s="715">
        <v>0</v>
      </c>
      <c r="AA16" s="715"/>
      <c r="AB16" s="715"/>
      <c r="AC16" s="715"/>
      <c r="AD16" s="716">
        <v>20252</v>
      </c>
      <c r="AE16" s="716"/>
      <c r="AF16" s="716"/>
      <c r="AG16" s="716"/>
      <c r="AH16" s="716"/>
      <c r="AI16" s="716"/>
      <c r="AJ16" s="716"/>
      <c r="AK16" s="716"/>
      <c r="AL16" s="681">
        <v>0.1</v>
      </c>
      <c r="AM16" s="682"/>
      <c r="AN16" s="682"/>
      <c r="AO16" s="717"/>
      <c r="AP16" s="675" t="s">
        <v>265</v>
      </c>
      <c r="AQ16" s="676"/>
      <c r="AR16" s="676"/>
      <c r="AS16" s="676"/>
      <c r="AT16" s="676"/>
      <c r="AU16" s="676"/>
      <c r="AV16" s="676"/>
      <c r="AW16" s="676"/>
      <c r="AX16" s="676"/>
      <c r="AY16" s="676"/>
      <c r="AZ16" s="676"/>
      <c r="BA16" s="676"/>
      <c r="BB16" s="676"/>
      <c r="BC16" s="676"/>
      <c r="BD16" s="676"/>
      <c r="BE16" s="676"/>
      <c r="BF16" s="677"/>
      <c r="BG16" s="678" t="s">
        <v>130</v>
      </c>
      <c r="BH16" s="679"/>
      <c r="BI16" s="679"/>
      <c r="BJ16" s="679"/>
      <c r="BK16" s="679"/>
      <c r="BL16" s="679"/>
      <c r="BM16" s="679"/>
      <c r="BN16" s="680"/>
      <c r="BO16" s="715" t="s">
        <v>236</v>
      </c>
      <c r="BP16" s="715"/>
      <c r="BQ16" s="715"/>
      <c r="BR16" s="715"/>
      <c r="BS16" s="684" t="s">
        <v>130</v>
      </c>
      <c r="BT16" s="679"/>
      <c r="BU16" s="679"/>
      <c r="BV16" s="679"/>
      <c r="BW16" s="679"/>
      <c r="BX16" s="679"/>
      <c r="BY16" s="679"/>
      <c r="BZ16" s="679"/>
      <c r="CA16" s="679"/>
      <c r="CB16" s="722"/>
      <c r="CD16" s="711" t="s">
        <v>266</v>
      </c>
      <c r="CE16" s="712"/>
      <c r="CF16" s="712"/>
      <c r="CG16" s="712"/>
      <c r="CH16" s="712"/>
      <c r="CI16" s="712"/>
      <c r="CJ16" s="712"/>
      <c r="CK16" s="712"/>
      <c r="CL16" s="712"/>
      <c r="CM16" s="712"/>
      <c r="CN16" s="712"/>
      <c r="CO16" s="712"/>
      <c r="CP16" s="712"/>
      <c r="CQ16" s="713"/>
      <c r="CR16" s="678">
        <v>38251</v>
      </c>
      <c r="CS16" s="679"/>
      <c r="CT16" s="679"/>
      <c r="CU16" s="679"/>
      <c r="CV16" s="679"/>
      <c r="CW16" s="679"/>
      <c r="CX16" s="679"/>
      <c r="CY16" s="680"/>
      <c r="CZ16" s="715">
        <v>0.1</v>
      </c>
      <c r="DA16" s="715"/>
      <c r="DB16" s="715"/>
      <c r="DC16" s="715"/>
      <c r="DD16" s="684" t="s">
        <v>130</v>
      </c>
      <c r="DE16" s="679"/>
      <c r="DF16" s="679"/>
      <c r="DG16" s="679"/>
      <c r="DH16" s="679"/>
      <c r="DI16" s="679"/>
      <c r="DJ16" s="679"/>
      <c r="DK16" s="679"/>
      <c r="DL16" s="679"/>
      <c r="DM16" s="679"/>
      <c r="DN16" s="679"/>
      <c r="DO16" s="679"/>
      <c r="DP16" s="680"/>
      <c r="DQ16" s="684">
        <v>31720</v>
      </c>
      <c r="DR16" s="679"/>
      <c r="DS16" s="679"/>
      <c r="DT16" s="679"/>
      <c r="DU16" s="679"/>
      <c r="DV16" s="679"/>
      <c r="DW16" s="679"/>
      <c r="DX16" s="679"/>
      <c r="DY16" s="679"/>
      <c r="DZ16" s="679"/>
      <c r="EA16" s="679"/>
      <c r="EB16" s="679"/>
      <c r="EC16" s="722"/>
    </row>
    <row r="17" spans="2:133" ht="11.25" customHeight="1" x14ac:dyDescent="0.15">
      <c r="B17" s="675" t="s">
        <v>267</v>
      </c>
      <c r="C17" s="676"/>
      <c r="D17" s="676"/>
      <c r="E17" s="676"/>
      <c r="F17" s="676"/>
      <c r="G17" s="676"/>
      <c r="H17" s="676"/>
      <c r="I17" s="676"/>
      <c r="J17" s="676"/>
      <c r="K17" s="676"/>
      <c r="L17" s="676"/>
      <c r="M17" s="676"/>
      <c r="N17" s="676"/>
      <c r="O17" s="676"/>
      <c r="P17" s="676"/>
      <c r="Q17" s="677"/>
      <c r="R17" s="678">
        <v>351358</v>
      </c>
      <c r="S17" s="679"/>
      <c r="T17" s="679"/>
      <c r="U17" s="679"/>
      <c r="V17" s="679"/>
      <c r="W17" s="679"/>
      <c r="X17" s="679"/>
      <c r="Y17" s="680"/>
      <c r="Z17" s="715">
        <v>0.6</v>
      </c>
      <c r="AA17" s="715"/>
      <c r="AB17" s="715"/>
      <c r="AC17" s="715"/>
      <c r="AD17" s="716">
        <v>351358</v>
      </c>
      <c r="AE17" s="716"/>
      <c r="AF17" s="716"/>
      <c r="AG17" s="716"/>
      <c r="AH17" s="716"/>
      <c r="AI17" s="716"/>
      <c r="AJ17" s="716"/>
      <c r="AK17" s="716"/>
      <c r="AL17" s="681">
        <v>1.2</v>
      </c>
      <c r="AM17" s="682"/>
      <c r="AN17" s="682"/>
      <c r="AO17" s="717"/>
      <c r="AP17" s="675" t="s">
        <v>268</v>
      </c>
      <c r="AQ17" s="676"/>
      <c r="AR17" s="676"/>
      <c r="AS17" s="676"/>
      <c r="AT17" s="676"/>
      <c r="AU17" s="676"/>
      <c r="AV17" s="676"/>
      <c r="AW17" s="676"/>
      <c r="AX17" s="676"/>
      <c r="AY17" s="676"/>
      <c r="AZ17" s="676"/>
      <c r="BA17" s="676"/>
      <c r="BB17" s="676"/>
      <c r="BC17" s="676"/>
      <c r="BD17" s="676"/>
      <c r="BE17" s="676"/>
      <c r="BF17" s="677"/>
      <c r="BG17" s="678" t="s">
        <v>236</v>
      </c>
      <c r="BH17" s="679"/>
      <c r="BI17" s="679"/>
      <c r="BJ17" s="679"/>
      <c r="BK17" s="679"/>
      <c r="BL17" s="679"/>
      <c r="BM17" s="679"/>
      <c r="BN17" s="680"/>
      <c r="BO17" s="715" t="s">
        <v>236</v>
      </c>
      <c r="BP17" s="715"/>
      <c r="BQ17" s="715"/>
      <c r="BR17" s="715"/>
      <c r="BS17" s="684" t="s">
        <v>130</v>
      </c>
      <c r="BT17" s="679"/>
      <c r="BU17" s="679"/>
      <c r="BV17" s="679"/>
      <c r="BW17" s="679"/>
      <c r="BX17" s="679"/>
      <c r="BY17" s="679"/>
      <c r="BZ17" s="679"/>
      <c r="CA17" s="679"/>
      <c r="CB17" s="722"/>
      <c r="CD17" s="711" t="s">
        <v>269</v>
      </c>
      <c r="CE17" s="712"/>
      <c r="CF17" s="712"/>
      <c r="CG17" s="712"/>
      <c r="CH17" s="712"/>
      <c r="CI17" s="712"/>
      <c r="CJ17" s="712"/>
      <c r="CK17" s="712"/>
      <c r="CL17" s="712"/>
      <c r="CM17" s="712"/>
      <c r="CN17" s="712"/>
      <c r="CO17" s="712"/>
      <c r="CP17" s="712"/>
      <c r="CQ17" s="713"/>
      <c r="CR17" s="678">
        <v>5391872</v>
      </c>
      <c r="CS17" s="679"/>
      <c r="CT17" s="679"/>
      <c r="CU17" s="679"/>
      <c r="CV17" s="679"/>
      <c r="CW17" s="679"/>
      <c r="CX17" s="679"/>
      <c r="CY17" s="680"/>
      <c r="CZ17" s="715">
        <v>9.4</v>
      </c>
      <c r="DA17" s="715"/>
      <c r="DB17" s="715"/>
      <c r="DC17" s="715"/>
      <c r="DD17" s="684" t="s">
        <v>130</v>
      </c>
      <c r="DE17" s="679"/>
      <c r="DF17" s="679"/>
      <c r="DG17" s="679"/>
      <c r="DH17" s="679"/>
      <c r="DI17" s="679"/>
      <c r="DJ17" s="679"/>
      <c r="DK17" s="679"/>
      <c r="DL17" s="679"/>
      <c r="DM17" s="679"/>
      <c r="DN17" s="679"/>
      <c r="DO17" s="679"/>
      <c r="DP17" s="680"/>
      <c r="DQ17" s="684">
        <v>5155353</v>
      </c>
      <c r="DR17" s="679"/>
      <c r="DS17" s="679"/>
      <c r="DT17" s="679"/>
      <c r="DU17" s="679"/>
      <c r="DV17" s="679"/>
      <c r="DW17" s="679"/>
      <c r="DX17" s="679"/>
      <c r="DY17" s="679"/>
      <c r="DZ17" s="679"/>
      <c r="EA17" s="679"/>
      <c r="EB17" s="679"/>
      <c r="EC17" s="722"/>
    </row>
    <row r="18" spans="2:133" ht="11.25" customHeight="1" x14ac:dyDescent="0.15">
      <c r="B18" s="675" t="s">
        <v>270</v>
      </c>
      <c r="C18" s="676"/>
      <c r="D18" s="676"/>
      <c r="E18" s="676"/>
      <c r="F18" s="676"/>
      <c r="G18" s="676"/>
      <c r="H18" s="676"/>
      <c r="I18" s="676"/>
      <c r="J18" s="676"/>
      <c r="K18" s="676"/>
      <c r="L18" s="676"/>
      <c r="M18" s="676"/>
      <c r="N18" s="676"/>
      <c r="O18" s="676"/>
      <c r="P18" s="676"/>
      <c r="Q18" s="677"/>
      <c r="R18" s="678">
        <v>157430</v>
      </c>
      <c r="S18" s="679"/>
      <c r="T18" s="679"/>
      <c r="U18" s="679"/>
      <c r="V18" s="679"/>
      <c r="W18" s="679"/>
      <c r="X18" s="679"/>
      <c r="Y18" s="680"/>
      <c r="Z18" s="715">
        <v>0.3</v>
      </c>
      <c r="AA18" s="715"/>
      <c r="AB18" s="715"/>
      <c r="AC18" s="715"/>
      <c r="AD18" s="716">
        <v>157430</v>
      </c>
      <c r="AE18" s="716"/>
      <c r="AF18" s="716"/>
      <c r="AG18" s="716"/>
      <c r="AH18" s="716"/>
      <c r="AI18" s="716"/>
      <c r="AJ18" s="716"/>
      <c r="AK18" s="716"/>
      <c r="AL18" s="681">
        <v>0.6</v>
      </c>
      <c r="AM18" s="682"/>
      <c r="AN18" s="682"/>
      <c r="AO18" s="717"/>
      <c r="AP18" s="675" t="s">
        <v>271</v>
      </c>
      <c r="AQ18" s="676"/>
      <c r="AR18" s="676"/>
      <c r="AS18" s="676"/>
      <c r="AT18" s="676"/>
      <c r="AU18" s="676"/>
      <c r="AV18" s="676"/>
      <c r="AW18" s="676"/>
      <c r="AX18" s="676"/>
      <c r="AY18" s="676"/>
      <c r="AZ18" s="676"/>
      <c r="BA18" s="676"/>
      <c r="BB18" s="676"/>
      <c r="BC18" s="676"/>
      <c r="BD18" s="676"/>
      <c r="BE18" s="676"/>
      <c r="BF18" s="677"/>
      <c r="BG18" s="678" t="s">
        <v>130</v>
      </c>
      <c r="BH18" s="679"/>
      <c r="BI18" s="679"/>
      <c r="BJ18" s="679"/>
      <c r="BK18" s="679"/>
      <c r="BL18" s="679"/>
      <c r="BM18" s="679"/>
      <c r="BN18" s="680"/>
      <c r="BO18" s="715" t="s">
        <v>130</v>
      </c>
      <c r="BP18" s="715"/>
      <c r="BQ18" s="715"/>
      <c r="BR18" s="715"/>
      <c r="BS18" s="684" t="s">
        <v>130</v>
      </c>
      <c r="BT18" s="679"/>
      <c r="BU18" s="679"/>
      <c r="BV18" s="679"/>
      <c r="BW18" s="679"/>
      <c r="BX18" s="679"/>
      <c r="BY18" s="679"/>
      <c r="BZ18" s="679"/>
      <c r="CA18" s="679"/>
      <c r="CB18" s="722"/>
      <c r="CD18" s="711" t="s">
        <v>272</v>
      </c>
      <c r="CE18" s="712"/>
      <c r="CF18" s="712"/>
      <c r="CG18" s="712"/>
      <c r="CH18" s="712"/>
      <c r="CI18" s="712"/>
      <c r="CJ18" s="712"/>
      <c r="CK18" s="712"/>
      <c r="CL18" s="712"/>
      <c r="CM18" s="712"/>
      <c r="CN18" s="712"/>
      <c r="CO18" s="712"/>
      <c r="CP18" s="712"/>
      <c r="CQ18" s="713"/>
      <c r="CR18" s="678" t="s">
        <v>130</v>
      </c>
      <c r="CS18" s="679"/>
      <c r="CT18" s="679"/>
      <c r="CU18" s="679"/>
      <c r="CV18" s="679"/>
      <c r="CW18" s="679"/>
      <c r="CX18" s="679"/>
      <c r="CY18" s="680"/>
      <c r="CZ18" s="715" t="s">
        <v>236</v>
      </c>
      <c r="DA18" s="715"/>
      <c r="DB18" s="715"/>
      <c r="DC18" s="715"/>
      <c r="DD18" s="684" t="s">
        <v>130</v>
      </c>
      <c r="DE18" s="679"/>
      <c r="DF18" s="679"/>
      <c r="DG18" s="679"/>
      <c r="DH18" s="679"/>
      <c r="DI18" s="679"/>
      <c r="DJ18" s="679"/>
      <c r="DK18" s="679"/>
      <c r="DL18" s="679"/>
      <c r="DM18" s="679"/>
      <c r="DN18" s="679"/>
      <c r="DO18" s="679"/>
      <c r="DP18" s="680"/>
      <c r="DQ18" s="684" t="s">
        <v>236</v>
      </c>
      <c r="DR18" s="679"/>
      <c r="DS18" s="679"/>
      <c r="DT18" s="679"/>
      <c r="DU18" s="679"/>
      <c r="DV18" s="679"/>
      <c r="DW18" s="679"/>
      <c r="DX18" s="679"/>
      <c r="DY18" s="679"/>
      <c r="DZ18" s="679"/>
      <c r="EA18" s="679"/>
      <c r="EB18" s="679"/>
      <c r="EC18" s="722"/>
    </row>
    <row r="19" spans="2:133" ht="11.25" customHeight="1" x14ac:dyDescent="0.15">
      <c r="B19" s="675" t="s">
        <v>273</v>
      </c>
      <c r="C19" s="676"/>
      <c r="D19" s="676"/>
      <c r="E19" s="676"/>
      <c r="F19" s="676"/>
      <c r="G19" s="676"/>
      <c r="H19" s="676"/>
      <c r="I19" s="676"/>
      <c r="J19" s="676"/>
      <c r="K19" s="676"/>
      <c r="L19" s="676"/>
      <c r="M19" s="676"/>
      <c r="N19" s="676"/>
      <c r="O19" s="676"/>
      <c r="P19" s="676"/>
      <c r="Q19" s="677"/>
      <c r="R19" s="678">
        <v>10004</v>
      </c>
      <c r="S19" s="679"/>
      <c r="T19" s="679"/>
      <c r="U19" s="679"/>
      <c r="V19" s="679"/>
      <c r="W19" s="679"/>
      <c r="X19" s="679"/>
      <c r="Y19" s="680"/>
      <c r="Z19" s="715">
        <v>0</v>
      </c>
      <c r="AA19" s="715"/>
      <c r="AB19" s="715"/>
      <c r="AC19" s="715"/>
      <c r="AD19" s="716">
        <v>10004</v>
      </c>
      <c r="AE19" s="716"/>
      <c r="AF19" s="716"/>
      <c r="AG19" s="716"/>
      <c r="AH19" s="716"/>
      <c r="AI19" s="716"/>
      <c r="AJ19" s="716"/>
      <c r="AK19" s="716"/>
      <c r="AL19" s="681">
        <v>0</v>
      </c>
      <c r="AM19" s="682"/>
      <c r="AN19" s="682"/>
      <c r="AO19" s="717"/>
      <c r="AP19" s="675" t="s">
        <v>274</v>
      </c>
      <c r="AQ19" s="676"/>
      <c r="AR19" s="676"/>
      <c r="AS19" s="676"/>
      <c r="AT19" s="676"/>
      <c r="AU19" s="676"/>
      <c r="AV19" s="676"/>
      <c r="AW19" s="676"/>
      <c r="AX19" s="676"/>
      <c r="AY19" s="676"/>
      <c r="AZ19" s="676"/>
      <c r="BA19" s="676"/>
      <c r="BB19" s="676"/>
      <c r="BC19" s="676"/>
      <c r="BD19" s="676"/>
      <c r="BE19" s="676"/>
      <c r="BF19" s="677"/>
      <c r="BG19" s="678">
        <v>1605999</v>
      </c>
      <c r="BH19" s="679"/>
      <c r="BI19" s="679"/>
      <c r="BJ19" s="679"/>
      <c r="BK19" s="679"/>
      <c r="BL19" s="679"/>
      <c r="BM19" s="679"/>
      <c r="BN19" s="680"/>
      <c r="BO19" s="715">
        <v>6.4</v>
      </c>
      <c r="BP19" s="715"/>
      <c r="BQ19" s="715"/>
      <c r="BR19" s="715"/>
      <c r="BS19" s="684" t="s">
        <v>130</v>
      </c>
      <c r="BT19" s="679"/>
      <c r="BU19" s="679"/>
      <c r="BV19" s="679"/>
      <c r="BW19" s="679"/>
      <c r="BX19" s="679"/>
      <c r="BY19" s="679"/>
      <c r="BZ19" s="679"/>
      <c r="CA19" s="679"/>
      <c r="CB19" s="722"/>
      <c r="CD19" s="711" t="s">
        <v>275</v>
      </c>
      <c r="CE19" s="712"/>
      <c r="CF19" s="712"/>
      <c r="CG19" s="712"/>
      <c r="CH19" s="712"/>
      <c r="CI19" s="712"/>
      <c r="CJ19" s="712"/>
      <c r="CK19" s="712"/>
      <c r="CL19" s="712"/>
      <c r="CM19" s="712"/>
      <c r="CN19" s="712"/>
      <c r="CO19" s="712"/>
      <c r="CP19" s="712"/>
      <c r="CQ19" s="713"/>
      <c r="CR19" s="678" t="s">
        <v>236</v>
      </c>
      <c r="CS19" s="679"/>
      <c r="CT19" s="679"/>
      <c r="CU19" s="679"/>
      <c r="CV19" s="679"/>
      <c r="CW19" s="679"/>
      <c r="CX19" s="679"/>
      <c r="CY19" s="680"/>
      <c r="CZ19" s="715" t="s">
        <v>130</v>
      </c>
      <c r="DA19" s="715"/>
      <c r="DB19" s="715"/>
      <c r="DC19" s="715"/>
      <c r="DD19" s="684" t="s">
        <v>236</v>
      </c>
      <c r="DE19" s="679"/>
      <c r="DF19" s="679"/>
      <c r="DG19" s="679"/>
      <c r="DH19" s="679"/>
      <c r="DI19" s="679"/>
      <c r="DJ19" s="679"/>
      <c r="DK19" s="679"/>
      <c r="DL19" s="679"/>
      <c r="DM19" s="679"/>
      <c r="DN19" s="679"/>
      <c r="DO19" s="679"/>
      <c r="DP19" s="680"/>
      <c r="DQ19" s="684" t="s">
        <v>236</v>
      </c>
      <c r="DR19" s="679"/>
      <c r="DS19" s="679"/>
      <c r="DT19" s="679"/>
      <c r="DU19" s="679"/>
      <c r="DV19" s="679"/>
      <c r="DW19" s="679"/>
      <c r="DX19" s="679"/>
      <c r="DY19" s="679"/>
      <c r="DZ19" s="679"/>
      <c r="EA19" s="679"/>
      <c r="EB19" s="679"/>
      <c r="EC19" s="722"/>
    </row>
    <row r="20" spans="2:133" ht="11.25" customHeight="1" x14ac:dyDescent="0.15">
      <c r="B20" s="675" t="s">
        <v>276</v>
      </c>
      <c r="C20" s="676"/>
      <c r="D20" s="676"/>
      <c r="E20" s="676"/>
      <c r="F20" s="676"/>
      <c r="G20" s="676"/>
      <c r="H20" s="676"/>
      <c r="I20" s="676"/>
      <c r="J20" s="676"/>
      <c r="K20" s="676"/>
      <c r="L20" s="676"/>
      <c r="M20" s="676"/>
      <c r="N20" s="676"/>
      <c r="O20" s="676"/>
      <c r="P20" s="676"/>
      <c r="Q20" s="677"/>
      <c r="R20" s="678">
        <v>2324</v>
      </c>
      <c r="S20" s="679"/>
      <c r="T20" s="679"/>
      <c r="U20" s="679"/>
      <c r="V20" s="679"/>
      <c r="W20" s="679"/>
      <c r="X20" s="679"/>
      <c r="Y20" s="680"/>
      <c r="Z20" s="715">
        <v>0</v>
      </c>
      <c r="AA20" s="715"/>
      <c r="AB20" s="715"/>
      <c r="AC20" s="715"/>
      <c r="AD20" s="716">
        <v>2324</v>
      </c>
      <c r="AE20" s="716"/>
      <c r="AF20" s="716"/>
      <c r="AG20" s="716"/>
      <c r="AH20" s="716"/>
      <c r="AI20" s="716"/>
      <c r="AJ20" s="716"/>
      <c r="AK20" s="716"/>
      <c r="AL20" s="681">
        <v>0</v>
      </c>
      <c r="AM20" s="682"/>
      <c r="AN20" s="682"/>
      <c r="AO20" s="717"/>
      <c r="AP20" s="675" t="s">
        <v>277</v>
      </c>
      <c r="AQ20" s="676"/>
      <c r="AR20" s="676"/>
      <c r="AS20" s="676"/>
      <c r="AT20" s="676"/>
      <c r="AU20" s="676"/>
      <c r="AV20" s="676"/>
      <c r="AW20" s="676"/>
      <c r="AX20" s="676"/>
      <c r="AY20" s="676"/>
      <c r="AZ20" s="676"/>
      <c r="BA20" s="676"/>
      <c r="BB20" s="676"/>
      <c r="BC20" s="676"/>
      <c r="BD20" s="676"/>
      <c r="BE20" s="676"/>
      <c r="BF20" s="677"/>
      <c r="BG20" s="678">
        <v>1605999</v>
      </c>
      <c r="BH20" s="679"/>
      <c r="BI20" s="679"/>
      <c r="BJ20" s="679"/>
      <c r="BK20" s="679"/>
      <c r="BL20" s="679"/>
      <c r="BM20" s="679"/>
      <c r="BN20" s="680"/>
      <c r="BO20" s="715">
        <v>6.4</v>
      </c>
      <c r="BP20" s="715"/>
      <c r="BQ20" s="715"/>
      <c r="BR20" s="715"/>
      <c r="BS20" s="684" t="s">
        <v>236</v>
      </c>
      <c r="BT20" s="679"/>
      <c r="BU20" s="679"/>
      <c r="BV20" s="679"/>
      <c r="BW20" s="679"/>
      <c r="BX20" s="679"/>
      <c r="BY20" s="679"/>
      <c r="BZ20" s="679"/>
      <c r="CA20" s="679"/>
      <c r="CB20" s="722"/>
      <c r="CD20" s="711" t="s">
        <v>278</v>
      </c>
      <c r="CE20" s="712"/>
      <c r="CF20" s="712"/>
      <c r="CG20" s="712"/>
      <c r="CH20" s="712"/>
      <c r="CI20" s="712"/>
      <c r="CJ20" s="712"/>
      <c r="CK20" s="712"/>
      <c r="CL20" s="712"/>
      <c r="CM20" s="712"/>
      <c r="CN20" s="712"/>
      <c r="CO20" s="712"/>
      <c r="CP20" s="712"/>
      <c r="CQ20" s="713"/>
      <c r="CR20" s="678">
        <v>57218343</v>
      </c>
      <c r="CS20" s="679"/>
      <c r="CT20" s="679"/>
      <c r="CU20" s="679"/>
      <c r="CV20" s="679"/>
      <c r="CW20" s="679"/>
      <c r="CX20" s="679"/>
      <c r="CY20" s="680"/>
      <c r="CZ20" s="715">
        <v>100</v>
      </c>
      <c r="DA20" s="715"/>
      <c r="DB20" s="715"/>
      <c r="DC20" s="715"/>
      <c r="DD20" s="684">
        <v>10169769</v>
      </c>
      <c r="DE20" s="679"/>
      <c r="DF20" s="679"/>
      <c r="DG20" s="679"/>
      <c r="DH20" s="679"/>
      <c r="DI20" s="679"/>
      <c r="DJ20" s="679"/>
      <c r="DK20" s="679"/>
      <c r="DL20" s="679"/>
      <c r="DM20" s="679"/>
      <c r="DN20" s="679"/>
      <c r="DO20" s="679"/>
      <c r="DP20" s="680"/>
      <c r="DQ20" s="684">
        <v>34847540</v>
      </c>
      <c r="DR20" s="679"/>
      <c r="DS20" s="679"/>
      <c r="DT20" s="679"/>
      <c r="DU20" s="679"/>
      <c r="DV20" s="679"/>
      <c r="DW20" s="679"/>
      <c r="DX20" s="679"/>
      <c r="DY20" s="679"/>
      <c r="DZ20" s="679"/>
      <c r="EA20" s="679"/>
      <c r="EB20" s="679"/>
      <c r="EC20" s="722"/>
    </row>
    <row r="21" spans="2:133" ht="11.25" customHeight="1" x14ac:dyDescent="0.15">
      <c r="B21" s="675" t="s">
        <v>279</v>
      </c>
      <c r="C21" s="676"/>
      <c r="D21" s="676"/>
      <c r="E21" s="676"/>
      <c r="F21" s="676"/>
      <c r="G21" s="676"/>
      <c r="H21" s="676"/>
      <c r="I21" s="676"/>
      <c r="J21" s="676"/>
      <c r="K21" s="676"/>
      <c r="L21" s="676"/>
      <c r="M21" s="676"/>
      <c r="N21" s="676"/>
      <c r="O21" s="676"/>
      <c r="P21" s="676"/>
      <c r="Q21" s="677"/>
      <c r="R21" s="678">
        <v>181600</v>
      </c>
      <c r="S21" s="679"/>
      <c r="T21" s="679"/>
      <c r="U21" s="679"/>
      <c r="V21" s="679"/>
      <c r="W21" s="679"/>
      <c r="X21" s="679"/>
      <c r="Y21" s="680"/>
      <c r="Z21" s="715">
        <v>0.3</v>
      </c>
      <c r="AA21" s="715"/>
      <c r="AB21" s="715"/>
      <c r="AC21" s="715"/>
      <c r="AD21" s="716">
        <v>181600</v>
      </c>
      <c r="AE21" s="716"/>
      <c r="AF21" s="716"/>
      <c r="AG21" s="716"/>
      <c r="AH21" s="716"/>
      <c r="AI21" s="716"/>
      <c r="AJ21" s="716"/>
      <c r="AK21" s="716"/>
      <c r="AL21" s="681">
        <v>0.6</v>
      </c>
      <c r="AM21" s="682"/>
      <c r="AN21" s="682"/>
      <c r="AO21" s="717"/>
      <c r="AP21" s="772" t="s">
        <v>280</v>
      </c>
      <c r="AQ21" s="780"/>
      <c r="AR21" s="780"/>
      <c r="AS21" s="780"/>
      <c r="AT21" s="780"/>
      <c r="AU21" s="780"/>
      <c r="AV21" s="780"/>
      <c r="AW21" s="780"/>
      <c r="AX21" s="780"/>
      <c r="AY21" s="780"/>
      <c r="AZ21" s="780"/>
      <c r="BA21" s="780"/>
      <c r="BB21" s="780"/>
      <c r="BC21" s="780"/>
      <c r="BD21" s="780"/>
      <c r="BE21" s="780"/>
      <c r="BF21" s="774"/>
      <c r="BG21" s="678">
        <v>3521</v>
      </c>
      <c r="BH21" s="679"/>
      <c r="BI21" s="679"/>
      <c r="BJ21" s="679"/>
      <c r="BK21" s="679"/>
      <c r="BL21" s="679"/>
      <c r="BM21" s="679"/>
      <c r="BN21" s="680"/>
      <c r="BO21" s="715">
        <v>0</v>
      </c>
      <c r="BP21" s="715"/>
      <c r="BQ21" s="715"/>
      <c r="BR21" s="715"/>
      <c r="BS21" s="684" t="s">
        <v>130</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281</v>
      </c>
      <c r="C22" s="676"/>
      <c r="D22" s="676"/>
      <c r="E22" s="676"/>
      <c r="F22" s="676"/>
      <c r="G22" s="676"/>
      <c r="H22" s="676"/>
      <c r="I22" s="676"/>
      <c r="J22" s="676"/>
      <c r="K22" s="676"/>
      <c r="L22" s="676"/>
      <c r="M22" s="676"/>
      <c r="N22" s="676"/>
      <c r="O22" s="676"/>
      <c r="P22" s="676"/>
      <c r="Q22" s="677"/>
      <c r="R22" s="678">
        <v>2582155</v>
      </c>
      <c r="S22" s="679"/>
      <c r="T22" s="679"/>
      <c r="U22" s="679"/>
      <c r="V22" s="679"/>
      <c r="W22" s="679"/>
      <c r="X22" s="679"/>
      <c r="Y22" s="680"/>
      <c r="Z22" s="715">
        <v>4.3</v>
      </c>
      <c r="AA22" s="715"/>
      <c r="AB22" s="715"/>
      <c r="AC22" s="715"/>
      <c r="AD22" s="716">
        <v>820429</v>
      </c>
      <c r="AE22" s="716"/>
      <c r="AF22" s="716"/>
      <c r="AG22" s="716"/>
      <c r="AH22" s="716"/>
      <c r="AI22" s="716"/>
      <c r="AJ22" s="716"/>
      <c r="AK22" s="716"/>
      <c r="AL22" s="681">
        <v>2.9</v>
      </c>
      <c r="AM22" s="682"/>
      <c r="AN22" s="682"/>
      <c r="AO22" s="717"/>
      <c r="AP22" s="772" t="s">
        <v>282</v>
      </c>
      <c r="AQ22" s="780"/>
      <c r="AR22" s="780"/>
      <c r="AS22" s="780"/>
      <c r="AT22" s="780"/>
      <c r="AU22" s="780"/>
      <c r="AV22" s="780"/>
      <c r="AW22" s="780"/>
      <c r="AX22" s="780"/>
      <c r="AY22" s="780"/>
      <c r="AZ22" s="780"/>
      <c r="BA22" s="780"/>
      <c r="BB22" s="780"/>
      <c r="BC22" s="780"/>
      <c r="BD22" s="780"/>
      <c r="BE22" s="780"/>
      <c r="BF22" s="774"/>
      <c r="BG22" s="678" t="s">
        <v>130</v>
      </c>
      <c r="BH22" s="679"/>
      <c r="BI22" s="679"/>
      <c r="BJ22" s="679"/>
      <c r="BK22" s="679"/>
      <c r="BL22" s="679"/>
      <c r="BM22" s="679"/>
      <c r="BN22" s="680"/>
      <c r="BO22" s="715" t="s">
        <v>130</v>
      </c>
      <c r="BP22" s="715"/>
      <c r="BQ22" s="715"/>
      <c r="BR22" s="715"/>
      <c r="BS22" s="684" t="s">
        <v>236</v>
      </c>
      <c r="BT22" s="679"/>
      <c r="BU22" s="679"/>
      <c r="BV22" s="679"/>
      <c r="BW22" s="679"/>
      <c r="BX22" s="679"/>
      <c r="BY22" s="679"/>
      <c r="BZ22" s="679"/>
      <c r="CA22" s="679"/>
      <c r="CB22" s="722"/>
      <c r="CD22" s="782" t="s">
        <v>283</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284</v>
      </c>
      <c r="C23" s="676"/>
      <c r="D23" s="676"/>
      <c r="E23" s="676"/>
      <c r="F23" s="676"/>
      <c r="G23" s="676"/>
      <c r="H23" s="676"/>
      <c r="I23" s="676"/>
      <c r="J23" s="676"/>
      <c r="K23" s="676"/>
      <c r="L23" s="676"/>
      <c r="M23" s="676"/>
      <c r="N23" s="676"/>
      <c r="O23" s="676"/>
      <c r="P23" s="676"/>
      <c r="Q23" s="677"/>
      <c r="R23" s="678">
        <v>820429</v>
      </c>
      <c r="S23" s="679"/>
      <c r="T23" s="679"/>
      <c r="U23" s="679"/>
      <c r="V23" s="679"/>
      <c r="W23" s="679"/>
      <c r="X23" s="679"/>
      <c r="Y23" s="680"/>
      <c r="Z23" s="715">
        <v>1.4</v>
      </c>
      <c r="AA23" s="715"/>
      <c r="AB23" s="715"/>
      <c r="AC23" s="715"/>
      <c r="AD23" s="716">
        <v>820429</v>
      </c>
      <c r="AE23" s="716"/>
      <c r="AF23" s="716"/>
      <c r="AG23" s="716"/>
      <c r="AH23" s="716"/>
      <c r="AI23" s="716"/>
      <c r="AJ23" s="716"/>
      <c r="AK23" s="716"/>
      <c r="AL23" s="681">
        <v>2.9</v>
      </c>
      <c r="AM23" s="682"/>
      <c r="AN23" s="682"/>
      <c r="AO23" s="717"/>
      <c r="AP23" s="772" t="s">
        <v>285</v>
      </c>
      <c r="AQ23" s="780"/>
      <c r="AR23" s="780"/>
      <c r="AS23" s="780"/>
      <c r="AT23" s="780"/>
      <c r="AU23" s="780"/>
      <c r="AV23" s="780"/>
      <c r="AW23" s="780"/>
      <c r="AX23" s="780"/>
      <c r="AY23" s="780"/>
      <c r="AZ23" s="780"/>
      <c r="BA23" s="780"/>
      <c r="BB23" s="780"/>
      <c r="BC23" s="780"/>
      <c r="BD23" s="780"/>
      <c r="BE23" s="780"/>
      <c r="BF23" s="774"/>
      <c r="BG23" s="678">
        <v>1602478</v>
      </c>
      <c r="BH23" s="679"/>
      <c r="BI23" s="679"/>
      <c r="BJ23" s="679"/>
      <c r="BK23" s="679"/>
      <c r="BL23" s="679"/>
      <c r="BM23" s="679"/>
      <c r="BN23" s="680"/>
      <c r="BO23" s="715">
        <v>6.4</v>
      </c>
      <c r="BP23" s="715"/>
      <c r="BQ23" s="715"/>
      <c r="BR23" s="715"/>
      <c r="BS23" s="684" t="s">
        <v>236</v>
      </c>
      <c r="BT23" s="679"/>
      <c r="BU23" s="679"/>
      <c r="BV23" s="679"/>
      <c r="BW23" s="679"/>
      <c r="BX23" s="679"/>
      <c r="BY23" s="679"/>
      <c r="BZ23" s="679"/>
      <c r="CA23" s="679"/>
      <c r="CB23" s="722"/>
      <c r="CD23" s="782" t="s">
        <v>224</v>
      </c>
      <c r="CE23" s="783"/>
      <c r="CF23" s="783"/>
      <c r="CG23" s="783"/>
      <c r="CH23" s="783"/>
      <c r="CI23" s="783"/>
      <c r="CJ23" s="783"/>
      <c r="CK23" s="783"/>
      <c r="CL23" s="783"/>
      <c r="CM23" s="783"/>
      <c r="CN23" s="783"/>
      <c r="CO23" s="783"/>
      <c r="CP23" s="783"/>
      <c r="CQ23" s="784"/>
      <c r="CR23" s="782" t="s">
        <v>286</v>
      </c>
      <c r="CS23" s="783"/>
      <c r="CT23" s="783"/>
      <c r="CU23" s="783"/>
      <c r="CV23" s="783"/>
      <c r="CW23" s="783"/>
      <c r="CX23" s="783"/>
      <c r="CY23" s="784"/>
      <c r="CZ23" s="782" t="s">
        <v>287</v>
      </c>
      <c r="DA23" s="783"/>
      <c r="DB23" s="783"/>
      <c r="DC23" s="784"/>
      <c r="DD23" s="782" t="s">
        <v>288</v>
      </c>
      <c r="DE23" s="783"/>
      <c r="DF23" s="783"/>
      <c r="DG23" s="783"/>
      <c r="DH23" s="783"/>
      <c r="DI23" s="783"/>
      <c r="DJ23" s="783"/>
      <c r="DK23" s="784"/>
      <c r="DL23" s="791" t="s">
        <v>289</v>
      </c>
      <c r="DM23" s="792"/>
      <c r="DN23" s="792"/>
      <c r="DO23" s="792"/>
      <c r="DP23" s="792"/>
      <c r="DQ23" s="792"/>
      <c r="DR23" s="792"/>
      <c r="DS23" s="792"/>
      <c r="DT23" s="792"/>
      <c r="DU23" s="792"/>
      <c r="DV23" s="793"/>
      <c r="DW23" s="782" t="s">
        <v>290</v>
      </c>
      <c r="DX23" s="783"/>
      <c r="DY23" s="783"/>
      <c r="DZ23" s="783"/>
      <c r="EA23" s="783"/>
      <c r="EB23" s="783"/>
      <c r="EC23" s="784"/>
    </row>
    <row r="24" spans="2:133" ht="11.25" customHeight="1" x14ac:dyDescent="0.15">
      <c r="B24" s="675" t="s">
        <v>291</v>
      </c>
      <c r="C24" s="676"/>
      <c r="D24" s="676"/>
      <c r="E24" s="676"/>
      <c r="F24" s="676"/>
      <c r="G24" s="676"/>
      <c r="H24" s="676"/>
      <c r="I24" s="676"/>
      <c r="J24" s="676"/>
      <c r="K24" s="676"/>
      <c r="L24" s="676"/>
      <c r="M24" s="676"/>
      <c r="N24" s="676"/>
      <c r="O24" s="676"/>
      <c r="P24" s="676"/>
      <c r="Q24" s="677"/>
      <c r="R24" s="678">
        <v>755090</v>
      </c>
      <c r="S24" s="679"/>
      <c r="T24" s="679"/>
      <c r="U24" s="679"/>
      <c r="V24" s="679"/>
      <c r="W24" s="679"/>
      <c r="X24" s="679"/>
      <c r="Y24" s="680"/>
      <c r="Z24" s="715">
        <v>1.3</v>
      </c>
      <c r="AA24" s="715"/>
      <c r="AB24" s="715"/>
      <c r="AC24" s="715"/>
      <c r="AD24" s="716" t="s">
        <v>236</v>
      </c>
      <c r="AE24" s="716"/>
      <c r="AF24" s="716"/>
      <c r="AG24" s="716"/>
      <c r="AH24" s="716"/>
      <c r="AI24" s="716"/>
      <c r="AJ24" s="716"/>
      <c r="AK24" s="716"/>
      <c r="AL24" s="681" t="s">
        <v>236</v>
      </c>
      <c r="AM24" s="682"/>
      <c r="AN24" s="682"/>
      <c r="AO24" s="717"/>
      <c r="AP24" s="772" t="s">
        <v>292</v>
      </c>
      <c r="AQ24" s="780"/>
      <c r="AR24" s="780"/>
      <c r="AS24" s="780"/>
      <c r="AT24" s="780"/>
      <c r="AU24" s="780"/>
      <c r="AV24" s="780"/>
      <c r="AW24" s="780"/>
      <c r="AX24" s="780"/>
      <c r="AY24" s="780"/>
      <c r="AZ24" s="780"/>
      <c r="BA24" s="780"/>
      <c r="BB24" s="780"/>
      <c r="BC24" s="780"/>
      <c r="BD24" s="780"/>
      <c r="BE24" s="780"/>
      <c r="BF24" s="774"/>
      <c r="BG24" s="678" t="s">
        <v>236</v>
      </c>
      <c r="BH24" s="679"/>
      <c r="BI24" s="679"/>
      <c r="BJ24" s="679"/>
      <c r="BK24" s="679"/>
      <c r="BL24" s="679"/>
      <c r="BM24" s="679"/>
      <c r="BN24" s="680"/>
      <c r="BO24" s="715" t="s">
        <v>130</v>
      </c>
      <c r="BP24" s="715"/>
      <c r="BQ24" s="715"/>
      <c r="BR24" s="715"/>
      <c r="BS24" s="684" t="s">
        <v>130</v>
      </c>
      <c r="BT24" s="679"/>
      <c r="BU24" s="679"/>
      <c r="BV24" s="679"/>
      <c r="BW24" s="679"/>
      <c r="BX24" s="679"/>
      <c r="BY24" s="679"/>
      <c r="BZ24" s="679"/>
      <c r="CA24" s="679"/>
      <c r="CB24" s="722"/>
      <c r="CD24" s="736" t="s">
        <v>293</v>
      </c>
      <c r="CE24" s="737"/>
      <c r="CF24" s="737"/>
      <c r="CG24" s="737"/>
      <c r="CH24" s="737"/>
      <c r="CI24" s="737"/>
      <c r="CJ24" s="737"/>
      <c r="CK24" s="737"/>
      <c r="CL24" s="737"/>
      <c r="CM24" s="737"/>
      <c r="CN24" s="737"/>
      <c r="CO24" s="737"/>
      <c r="CP24" s="737"/>
      <c r="CQ24" s="738"/>
      <c r="CR24" s="733">
        <v>25535020</v>
      </c>
      <c r="CS24" s="734"/>
      <c r="CT24" s="734"/>
      <c r="CU24" s="734"/>
      <c r="CV24" s="734"/>
      <c r="CW24" s="734"/>
      <c r="CX24" s="734"/>
      <c r="CY24" s="777"/>
      <c r="CZ24" s="778">
        <v>44.6</v>
      </c>
      <c r="DA24" s="749"/>
      <c r="DB24" s="749"/>
      <c r="DC24" s="781"/>
      <c r="DD24" s="776">
        <v>15293964</v>
      </c>
      <c r="DE24" s="734"/>
      <c r="DF24" s="734"/>
      <c r="DG24" s="734"/>
      <c r="DH24" s="734"/>
      <c r="DI24" s="734"/>
      <c r="DJ24" s="734"/>
      <c r="DK24" s="777"/>
      <c r="DL24" s="776">
        <v>15171294</v>
      </c>
      <c r="DM24" s="734"/>
      <c r="DN24" s="734"/>
      <c r="DO24" s="734"/>
      <c r="DP24" s="734"/>
      <c r="DQ24" s="734"/>
      <c r="DR24" s="734"/>
      <c r="DS24" s="734"/>
      <c r="DT24" s="734"/>
      <c r="DU24" s="734"/>
      <c r="DV24" s="777"/>
      <c r="DW24" s="778">
        <v>51.3</v>
      </c>
      <c r="DX24" s="749"/>
      <c r="DY24" s="749"/>
      <c r="DZ24" s="749"/>
      <c r="EA24" s="749"/>
      <c r="EB24" s="749"/>
      <c r="EC24" s="779"/>
    </row>
    <row r="25" spans="2:133" ht="11.25" customHeight="1" x14ac:dyDescent="0.15">
      <c r="B25" s="675" t="s">
        <v>294</v>
      </c>
      <c r="C25" s="676"/>
      <c r="D25" s="676"/>
      <c r="E25" s="676"/>
      <c r="F25" s="676"/>
      <c r="G25" s="676"/>
      <c r="H25" s="676"/>
      <c r="I25" s="676"/>
      <c r="J25" s="676"/>
      <c r="K25" s="676"/>
      <c r="L25" s="676"/>
      <c r="M25" s="676"/>
      <c r="N25" s="676"/>
      <c r="O25" s="676"/>
      <c r="P25" s="676"/>
      <c r="Q25" s="677"/>
      <c r="R25" s="678">
        <v>1006636</v>
      </c>
      <c r="S25" s="679"/>
      <c r="T25" s="679"/>
      <c r="U25" s="679"/>
      <c r="V25" s="679"/>
      <c r="W25" s="679"/>
      <c r="X25" s="679"/>
      <c r="Y25" s="680"/>
      <c r="Z25" s="715">
        <v>1.7</v>
      </c>
      <c r="AA25" s="715"/>
      <c r="AB25" s="715"/>
      <c r="AC25" s="715"/>
      <c r="AD25" s="716" t="s">
        <v>236</v>
      </c>
      <c r="AE25" s="716"/>
      <c r="AF25" s="716"/>
      <c r="AG25" s="716"/>
      <c r="AH25" s="716"/>
      <c r="AI25" s="716"/>
      <c r="AJ25" s="716"/>
      <c r="AK25" s="716"/>
      <c r="AL25" s="681" t="s">
        <v>130</v>
      </c>
      <c r="AM25" s="682"/>
      <c r="AN25" s="682"/>
      <c r="AO25" s="717"/>
      <c r="AP25" s="772" t="s">
        <v>295</v>
      </c>
      <c r="AQ25" s="780"/>
      <c r="AR25" s="780"/>
      <c r="AS25" s="780"/>
      <c r="AT25" s="780"/>
      <c r="AU25" s="780"/>
      <c r="AV25" s="780"/>
      <c r="AW25" s="780"/>
      <c r="AX25" s="780"/>
      <c r="AY25" s="780"/>
      <c r="AZ25" s="780"/>
      <c r="BA25" s="780"/>
      <c r="BB25" s="780"/>
      <c r="BC25" s="780"/>
      <c r="BD25" s="780"/>
      <c r="BE25" s="780"/>
      <c r="BF25" s="774"/>
      <c r="BG25" s="678" t="s">
        <v>236</v>
      </c>
      <c r="BH25" s="679"/>
      <c r="BI25" s="679"/>
      <c r="BJ25" s="679"/>
      <c r="BK25" s="679"/>
      <c r="BL25" s="679"/>
      <c r="BM25" s="679"/>
      <c r="BN25" s="680"/>
      <c r="BO25" s="715" t="s">
        <v>130</v>
      </c>
      <c r="BP25" s="715"/>
      <c r="BQ25" s="715"/>
      <c r="BR25" s="715"/>
      <c r="BS25" s="684" t="s">
        <v>236</v>
      </c>
      <c r="BT25" s="679"/>
      <c r="BU25" s="679"/>
      <c r="BV25" s="679"/>
      <c r="BW25" s="679"/>
      <c r="BX25" s="679"/>
      <c r="BY25" s="679"/>
      <c r="BZ25" s="679"/>
      <c r="CA25" s="679"/>
      <c r="CB25" s="722"/>
      <c r="CD25" s="711" t="s">
        <v>296</v>
      </c>
      <c r="CE25" s="712"/>
      <c r="CF25" s="712"/>
      <c r="CG25" s="712"/>
      <c r="CH25" s="712"/>
      <c r="CI25" s="712"/>
      <c r="CJ25" s="712"/>
      <c r="CK25" s="712"/>
      <c r="CL25" s="712"/>
      <c r="CM25" s="712"/>
      <c r="CN25" s="712"/>
      <c r="CO25" s="712"/>
      <c r="CP25" s="712"/>
      <c r="CQ25" s="713"/>
      <c r="CR25" s="678">
        <v>6968738</v>
      </c>
      <c r="CS25" s="697"/>
      <c r="CT25" s="697"/>
      <c r="CU25" s="697"/>
      <c r="CV25" s="697"/>
      <c r="CW25" s="697"/>
      <c r="CX25" s="697"/>
      <c r="CY25" s="698"/>
      <c r="CZ25" s="681">
        <v>12.2</v>
      </c>
      <c r="DA25" s="699"/>
      <c r="DB25" s="699"/>
      <c r="DC25" s="700"/>
      <c r="DD25" s="684">
        <v>6267338</v>
      </c>
      <c r="DE25" s="697"/>
      <c r="DF25" s="697"/>
      <c r="DG25" s="697"/>
      <c r="DH25" s="697"/>
      <c r="DI25" s="697"/>
      <c r="DJ25" s="697"/>
      <c r="DK25" s="698"/>
      <c r="DL25" s="684">
        <v>6154771</v>
      </c>
      <c r="DM25" s="697"/>
      <c r="DN25" s="697"/>
      <c r="DO25" s="697"/>
      <c r="DP25" s="697"/>
      <c r="DQ25" s="697"/>
      <c r="DR25" s="697"/>
      <c r="DS25" s="697"/>
      <c r="DT25" s="697"/>
      <c r="DU25" s="697"/>
      <c r="DV25" s="698"/>
      <c r="DW25" s="681">
        <v>20.8</v>
      </c>
      <c r="DX25" s="699"/>
      <c r="DY25" s="699"/>
      <c r="DZ25" s="699"/>
      <c r="EA25" s="699"/>
      <c r="EB25" s="699"/>
      <c r="EC25" s="714"/>
    </row>
    <row r="26" spans="2:133" ht="11.25" customHeight="1" x14ac:dyDescent="0.15">
      <c r="B26" s="675" t="s">
        <v>297</v>
      </c>
      <c r="C26" s="676"/>
      <c r="D26" s="676"/>
      <c r="E26" s="676"/>
      <c r="F26" s="676"/>
      <c r="G26" s="676"/>
      <c r="H26" s="676"/>
      <c r="I26" s="676"/>
      <c r="J26" s="676"/>
      <c r="K26" s="676"/>
      <c r="L26" s="676"/>
      <c r="M26" s="676"/>
      <c r="N26" s="676"/>
      <c r="O26" s="676"/>
      <c r="P26" s="676"/>
      <c r="Q26" s="677"/>
      <c r="R26" s="678">
        <v>31698408</v>
      </c>
      <c r="S26" s="679"/>
      <c r="T26" s="679"/>
      <c r="U26" s="679"/>
      <c r="V26" s="679"/>
      <c r="W26" s="679"/>
      <c r="X26" s="679"/>
      <c r="Y26" s="680"/>
      <c r="Z26" s="715">
        <v>53</v>
      </c>
      <c r="AA26" s="715"/>
      <c r="AB26" s="715"/>
      <c r="AC26" s="715"/>
      <c r="AD26" s="716">
        <v>28332494</v>
      </c>
      <c r="AE26" s="716"/>
      <c r="AF26" s="716"/>
      <c r="AG26" s="716"/>
      <c r="AH26" s="716"/>
      <c r="AI26" s="716"/>
      <c r="AJ26" s="716"/>
      <c r="AK26" s="716"/>
      <c r="AL26" s="681">
        <v>99.3</v>
      </c>
      <c r="AM26" s="682"/>
      <c r="AN26" s="682"/>
      <c r="AO26" s="717"/>
      <c r="AP26" s="772" t="s">
        <v>298</v>
      </c>
      <c r="AQ26" s="773"/>
      <c r="AR26" s="773"/>
      <c r="AS26" s="773"/>
      <c r="AT26" s="773"/>
      <c r="AU26" s="773"/>
      <c r="AV26" s="773"/>
      <c r="AW26" s="773"/>
      <c r="AX26" s="773"/>
      <c r="AY26" s="773"/>
      <c r="AZ26" s="773"/>
      <c r="BA26" s="773"/>
      <c r="BB26" s="773"/>
      <c r="BC26" s="773"/>
      <c r="BD26" s="773"/>
      <c r="BE26" s="773"/>
      <c r="BF26" s="774"/>
      <c r="BG26" s="678" t="s">
        <v>236</v>
      </c>
      <c r="BH26" s="679"/>
      <c r="BI26" s="679"/>
      <c r="BJ26" s="679"/>
      <c r="BK26" s="679"/>
      <c r="BL26" s="679"/>
      <c r="BM26" s="679"/>
      <c r="BN26" s="680"/>
      <c r="BO26" s="715" t="s">
        <v>130</v>
      </c>
      <c r="BP26" s="715"/>
      <c r="BQ26" s="715"/>
      <c r="BR26" s="715"/>
      <c r="BS26" s="684" t="s">
        <v>130</v>
      </c>
      <c r="BT26" s="679"/>
      <c r="BU26" s="679"/>
      <c r="BV26" s="679"/>
      <c r="BW26" s="679"/>
      <c r="BX26" s="679"/>
      <c r="BY26" s="679"/>
      <c r="BZ26" s="679"/>
      <c r="CA26" s="679"/>
      <c r="CB26" s="722"/>
      <c r="CD26" s="711" t="s">
        <v>299</v>
      </c>
      <c r="CE26" s="712"/>
      <c r="CF26" s="712"/>
      <c r="CG26" s="712"/>
      <c r="CH26" s="712"/>
      <c r="CI26" s="712"/>
      <c r="CJ26" s="712"/>
      <c r="CK26" s="712"/>
      <c r="CL26" s="712"/>
      <c r="CM26" s="712"/>
      <c r="CN26" s="712"/>
      <c r="CO26" s="712"/>
      <c r="CP26" s="712"/>
      <c r="CQ26" s="713"/>
      <c r="CR26" s="678">
        <v>4189369</v>
      </c>
      <c r="CS26" s="679"/>
      <c r="CT26" s="679"/>
      <c r="CU26" s="679"/>
      <c r="CV26" s="679"/>
      <c r="CW26" s="679"/>
      <c r="CX26" s="679"/>
      <c r="CY26" s="680"/>
      <c r="CZ26" s="681">
        <v>7.3</v>
      </c>
      <c r="DA26" s="699"/>
      <c r="DB26" s="699"/>
      <c r="DC26" s="700"/>
      <c r="DD26" s="684">
        <v>3825279</v>
      </c>
      <c r="DE26" s="679"/>
      <c r="DF26" s="679"/>
      <c r="DG26" s="679"/>
      <c r="DH26" s="679"/>
      <c r="DI26" s="679"/>
      <c r="DJ26" s="679"/>
      <c r="DK26" s="680"/>
      <c r="DL26" s="684" t="s">
        <v>236</v>
      </c>
      <c r="DM26" s="679"/>
      <c r="DN26" s="679"/>
      <c r="DO26" s="679"/>
      <c r="DP26" s="679"/>
      <c r="DQ26" s="679"/>
      <c r="DR26" s="679"/>
      <c r="DS26" s="679"/>
      <c r="DT26" s="679"/>
      <c r="DU26" s="679"/>
      <c r="DV26" s="680"/>
      <c r="DW26" s="681" t="s">
        <v>236</v>
      </c>
      <c r="DX26" s="699"/>
      <c r="DY26" s="699"/>
      <c r="DZ26" s="699"/>
      <c r="EA26" s="699"/>
      <c r="EB26" s="699"/>
      <c r="EC26" s="714"/>
    </row>
    <row r="27" spans="2:133" ht="11.25" customHeight="1" x14ac:dyDescent="0.15">
      <c r="B27" s="675" t="s">
        <v>300</v>
      </c>
      <c r="C27" s="676"/>
      <c r="D27" s="676"/>
      <c r="E27" s="676"/>
      <c r="F27" s="676"/>
      <c r="G27" s="676"/>
      <c r="H27" s="676"/>
      <c r="I27" s="676"/>
      <c r="J27" s="676"/>
      <c r="K27" s="676"/>
      <c r="L27" s="676"/>
      <c r="M27" s="676"/>
      <c r="N27" s="676"/>
      <c r="O27" s="676"/>
      <c r="P27" s="676"/>
      <c r="Q27" s="677"/>
      <c r="R27" s="678">
        <v>20727</v>
      </c>
      <c r="S27" s="679"/>
      <c r="T27" s="679"/>
      <c r="U27" s="679"/>
      <c r="V27" s="679"/>
      <c r="W27" s="679"/>
      <c r="X27" s="679"/>
      <c r="Y27" s="680"/>
      <c r="Z27" s="715">
        <v>0</v>
      </c>
      <c r="AA27" s="715"/>
      <c r="AB27" s="715"/>
      <c r="AC27" s="715"/>
      <c r="AD27" s="716">
        <v>20727</v>
      </c>
      <c r="AE27" s="716"/>
      <c r="AF27" s="716"/>
      <c r="AG27" s="716"/>
      <c r="AH27" s="716"/>
      <c r="AI27" s="716"/>
      <c r="AJ27" s="716"/>
      <c r="AK27" s="716"/>
      <c r="AL27" s="681">
        <v>0.1</v>
      </c>
      <c r="AM27" s="682"/>
      <c r="AN27" s="682"/>
      <c r="AO27" s="717"/>
      <c r="AP27" s="675" t="s">
        <v>301</v>
      </c>
      <c r="AQ27" s="676"/>
      <c r="AR27" s="676"/>
      <c r="AS27" s="676"/>
      <c r="AT27" s="676"/>
      <c r="AU27" s="676"/>
      <c r="AV27" s="676"/>
      <c r="AW27" s="676"/>
      <c r="AX27" s="676"/>
      <c r="AY27" s="676"/>
      <c r="AZ27" s="676"/>
      <c r="BA27" s="676"/>
      <c r="BB27" s="676"/>
      <c r="BC27" s="676"/>
      <c r="BD27" s="676"/>
      <c r="BE27" s="676"/>
      <c r="BF27" s="677"/>
      <c r="BG27" s="678">
        <v>25168407</v>
      </c>
      <c r="BH27" s="679"/>
      <c r="BI27" s="679"/>
      <c r="BJ27" s="679"/>
      <c r="BK27" s="679"/>
      <c r="BL27" s="679"/>
      <c r="BM27" s="679"/>
      <c r="BN27" s="680"/>
      <c r="BO27" s="715">
        <v>100</v>
      </c>
      <c r="BP27" s="715"/>
      <c r="BQ27" s="715"/>
      <c r="BR27" s="715"/>
      <c r="BS27" s="684">
        <v>455510</v>
      </c>
      <c r="BT27" s="679"/>
      <c r="BU27" s="679"/>
      <c r="BV27" s="679"/>
      <c r="BW27" s="679"/>
      <c r="BX27" s="679"/>
      <c r="BY27" s="679"/>
      <c r="BZ27" s="679"/>
      <c r="CA27" s="679"/>
      <c r="CB27" s="722"/>
      <c r="CD27" s="711" t="s">
        <v>302</v>
      </c>
      <c r="CE27" s="712"/>
      <c r="CF27" s="712"/>
      <c r="CG27" s="712"/>
      <c r="CH27" s="712"/>
      <c r="CI27" s="712"/>
      <c r="CJ27" s="712"/>
      <c r="CK27" s="712"/>
      <c r="CL27" s="712"/>
      <c r="CM27" s="712"/>
      <c r="CN27" s="712"/>
      <c r="CO27" s="712"/>
      <c r="CP27" s="712"/>
      <c r="CQ27" s="713"/>
      <c r="CR27" s="678">
        <v>13176154</v>
      </c>
      <c r="CS27" s="697"/>
      <c r="CT27" s="697"/>
      <c r="CU27" s="697"/>
      <c r="CV27" s="697"/>
      <c r="CW27" s="697"/>
      <c r="CX27" s="697"/>
      <c r="CY27" s="698"/>
      <c r="CZ27" s="681">
        <v>23</v>
      </c>
      <c r="DA27" s="699"/>
      <c r="DB27" s="699"/>
      <c r="DC27" s="700"/>
      <c r="DD27" s="684">
        <v>3873017</v>
      </c>
      <c r="DE27" s="697"/>
      <c r="DF27" s="697"/>
      <c r="DG27" s="697"/>
      <c r="DH27" s="697"/>
      <c r="DI27" s="697"/>
      <c r="DJ27" s="697"/>
      <c r="DK27" s="698"/>
      <c r="DL27" s="684">
        <v>3862966</v>
      </c>
      <c r="DM27" s="697"/>
      <c r="DN27" s="697"/>
      <c r="DO27" s="697"/>
      <c r="DP27" s="697"/>
      <c r="DQ27" s="697"/>
      <c r="DR27" s="697"/>
      <c r="DS27" s="697"/>
      <c r="DT27" s="697"/>
      <c r="DU27" s="697"/>
      <c r="DV27" s="698"/>
      <c r="DW27" s="681">
        <v>13.1</v>
      </c>
      <c r="DX27" s="699"/>
      <c r="DY27" s="699"/>
      <c r="DZ27" s="699"/>
      <c r="EA27" s="699"/>
      <c r="EB27" s="699"/>
      <c r="EC27" s="714"/>
    </row>
    <row r="28" spans="2:133" ht="11.25" customHeight="1" x14ac:dyDescent="0.15">
      <c r="B28" s="675" t="s">
        <v>303</v>
      </c>
      <c r="C28" s="676"/>
      <c r="D28" s="676"/>
      <c r="E28" s="676"/>
      <c r="F28" s="676"/>
      <c r="G28" s="676"/>
      <c r="H28" s="676"/>
      <c r="I28" s="676"/>
      <c r="J28" s="676"/>
      <c r="K28" s="676"/>
      <c r="L28" s="676"/>
      <c r="M28" s="676"/>
      <c r="N28" s="676"/>
      <c r="O28" s="676"/>
      <c r="P28" s="676"/>
      <c r="Q28" s="677"/>
      <c r="R28" s="678">
        <v>860341</v>
      </c>
      <c r="S28" s="679"/>
      <c r="T28" s="679"/>
      <c r="U28" s="679"/>
      <c r="V28" s="679"/>
      <c r="W28" s="679"/>
      <c r="X28" s="679"/>
      <c r="Y28" s="680"/>
      <c r="Z28" s="715">
        <v>1.4</v>
      </c>
      <c r="AA28" s="715"/>
      <c r="AB28" s="715"/>
      <c r="AC28" s="715"/>
      <c r="AD28" s="716" t="s">
        <v>236</v>
      </c>
      <c r="AE28" s="716"/>
      <c r="AF28" s="716"/>
      <c r="AG28" s="716"/>
      <c r="AH28" s="716"/>
      <c r="AI28" s="716"/>
      <c r="AJ28" s="716"/>
      <c r="AK28" s="716"/>
      <c r="AL28" s="681" t="s">
        <v>130</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304</v>
      </c>
      <c r="CE28" s="712"/>
      <c r="CF28" s="712"/>
      <c r="CG28" s="712"/>
      <c r="CH28" s="712"/>
      <c r="CI28" s="712"/>
      <c r="CJ28" s="712"/>
      <c r="CK28" s="712"/>
      <c r="CL28" s="712"/>
      <c r="CM28" s="712"/>
      <c r="CN28" s="712"/>
      <c r="CO28" s="712"/>
      <c r="CP28" s="712"/>
      <c r="CQ28" s="713"/>
      <c r="CR28" s="678">
        <v>5390128</v>
      </c>
      <c r="CS28" s="679"/>
      <c r="CT28" s="679"/>
      <c r="CU28" s="679"/>
      <c r="CV28" s="679"/>
      <c r="CW28" s="679"/>
      <c r="CX28" s="679"/>
      <c r="CY28" s="680"/>
      <c r="CZ28" s="681">
        <v>9.4</v>
      </c>
      <c r="DA28" s="699"/>
      <c r="DB28" s="699"/>
      <c r="DC28" s="700"/>
      <c r="DD28" s="684">
        <v>5153609</v>
      </c>
      <c r="DE28" s="679"/>
      <c r="DF28" s="679"/>
      <c r="DG28" s="679"/>
      <c r="DH28" s="679"/>
      <c r="DI28" s="679"/>
      <c r="DJ28" s="679"/>
      <c r="DK28" s="680"/>
      <c r="DL28" s="684">
        <v>5153557</v>
      </c>
      <c r="DM28" s="679"/>
      <c r="DN28" s="679"/>
      <c r="DO28" s="679"/>
      <c r="DP28" s="679"/>
      <c r="DQ28" s="679"/>
      <c r="DR28" s="679"/>
      <c r="DS28" s="679"/>
      <c r="DT28" s="679"/>
      <c r="DU28" s="679"/>
      <c r="DV28" s="680"/>
      <c r="DW28" s="681">
        <v>17.399999999999999</v>
      </c>
      <c r="DX28" s="699"/>
      <c r="DY28" s="699"/>
      <c r="DZ28" s="699"/>
      <c r="EA28" s="699"/>
      <c r="EB28" s="699"/>
      <c r="EC28" s="714"/>
    </row>
    <row r="29" spans="2:133" ht="11.25" customHeight="1" x14ac:dyDescent="0.15">
      <c r="B29" s="675" t="s">
        <v>305</v>
      </c>
      <c r="C29" s="676"/>
      <c r="D29" s="676"/>
      <c r="E29" s="676"/>
      <c r="F29" s="676"/>
      <c r="G29" s="676"/>
      <c r="H29" s="676"/>
      <c r="I29" s="676"/>
      <c r="J29" s="676"/>
      <c r="K29" s="676"/>
      <c r="L29" s="676"/>
      <c r="M29" s="676"/>
      <c r="N29" s="676"/>
      <c r="O29" s="676"/>
      <c r="P29" s="676"/>
      <c r="Q29" s="677"/>
      <c r="R29" s="678">
        <v>700774</v>
      </c>
      <c r="S29" s="679"/>
      <c r="T29" s="679"/>
      <c r="U29" s="679"/>
      <c r="V29" s="679"/>
      <c r="W29" s="679"/>
      <c r="X29" s="679"/>
      <c r="Y29" s="680"/>
      <c r="Z29" s="715">
        <v>1.2</v>
      </c>
      <c r="AA29" s="715"/>
      <c r="AB29" s="715"/>
      <c r="AC29" s="715"/>
      <c r="AD29" s="716">
        <v>75639</v>
      </c>
      <c r="AE29" s="716"/>
      <c r="AF29" s="716"/>
      <c r="AG29" s="716"/>
      <c r="AH29" s="716"/>
      <c r="AI29" s="716"/>
      <c r="AJ29" s="716"/>
      <c r="AK29" s="716"/>
      <c r="AL29" s="681">
        <v>0.3</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306</v>
      </c>
      <c r="CE29" s="764"/>
      <c r="CF29" s="711" t="s">
        <v>307</v>
      </c>
      <c r="CG29" s="712"/>
      <c r="CH29" s="712"/>
      <c r="CI29" s="712"/>
      <c r="CJ29" s="712"/>
      <c r="CK29" s="712"/>
      <c r="CL29" s="712"/>
      <c r="CM29" s="712"/>
      <c r="CN29" s="712"/>
      <c r="CO29" s="712"/>
      <c r="CP29" s="712"/>
      <c r="CQ29" s="713"/>
      <c r="CR29" s="678">
        <v>5390128</v>
      </c>
      <c r="CS29" s="697"/>
      <c r="CT29" s="697"/>
      <c r="CU29" s="697"/>
      <c r="CV29" s="697"/>
      <c r="CW29" s="697"/>
      <c r="CX29" s="697"/>
      <c r="CY29" s="698"/>
      <c r="CZ29" s="681">
        <v>9.4</v>
      </c>
      <c r="DA29" s="699"/>
      <c r="DB29" s="699"/>
      <c r="DC29" s="700"/>
      <c r="DD29" s="684">
        <v>5153609</v>
      </c>
      <c r="DE29" s="697"/>
      <c r="DF29" s="697"/>
      <c r="DG29" s="697"/>
      <c r="DH29" s="697"/>
      <c r="DI29" s="697"/>
      <c r="DJ29" s="697"/>
      <c r="DK29" s="698"/>
      <c r="DL29" s="684">
        <v>5153557</v>
      </c>
      <c r="DM29" s="697"/>
      <c r="DN29" s="697"/>
      <c r="DO29" s="697"/>
      <c r="DP29" s="697"/>
      <c r="DQ29" s="697"/>
      <c r="DR29" s="697"/>
      <c r="DS29" s="697"/>
      <c r="DT29" s="697"/>
      <c r="DU29" s="697"/>
      <c r="DV29" s="698"/>
      <c r="DW29" s="681">
        <v>17.399999999999999</v>
      </c>
      <c r="DX29" s="699"/>
      <c r="DY29" s="699"/>
      <c r="DZ29" s="699"/>
      <c r="EA29" s="699"/>
      <c r="EB29" s="699"/>
      <c r="EC29" s="714"/>
    </row>
    <row r="30" spans="2:133" ht="11.25" customHeight="1" x14ac:dyDescent="0.15">
      <c r="B30" s="675" t="s">
        <v>308</v>
      </c>
      <c r="C30" s="676"/>
      <c r="D30" s="676"/>
      <c r="E30" s="676"/>
      <c r="F30" s="676"/>
      <c r="G30" s="676"/>
      <c r="H30" s="676"/>
      <c r="I30" s="676"/>
      <c r="J30" s="676"/>
      <c r="K30" s="676"/>
      <c r="L30" s="676"/>
      <c r="M30" s="676"/>
      <c r="N30" s="676"/>
      <c r="O30" s="676"/>
      <c r="P30" s="676"/>
      <c r="Q30" s="677"/>
      <c r="R30" s="678">
        <v>375714</v>
      </c>
      <c r="S30" s="679"/>
      <c r="T30" s="679"/>
      <c r="U30" s="679"/>
      <c r="V30" s="679"/>
      <c r="W30" s="679"/>
      <c r="X30" s="679"/>
      <c r="Y30" s="680"/>
      <c r="Z30" s="715">
        <v>0.6</v>
      </c>
      <c r="AA30" s="715"/>
      <c r="AB30" s="715"/>
      <c r="AC30" s="715"/>
      <c r="AD30" s="716">
        <v>844</v>
      </c>
      <c r="AE30" s="716"/>
      <c r="AF30" s="716"/>
      <c r="AG30" s="716"/>
      <c r="AH30" s="716"/>
      <c r="AI30" s="716"/>
      <c r="AJ30" s="716"/>
      <c r="AK30" s="716"/>
      <c r="AL30" s="681">
        <v>0</v>
      </c>
      <c r="AM30" s="682"/>
      <c r="AN30" s="682"/>
      <c r="AO30" s="717"/>
      <c r="AP30" s="739" t="s">
        <v>224</v>
      </c>
      <c r="AQ30" s="740"/>
      <c r="AR30" s="740"/>
      <c r="AS30" s="740"/>
      <c r="AT30" s="740"/>
      <c r="AU30" s="740"/>
      <c r="AV30" s="740"/>
      <c r="AW30" s="740"/>
      <c r="AX30" s="740"/>
      <c r="AY30" s="740"/>
      <c r="AZ30" s="740"/>
      <c r="BA30" s="740"/>
      <c r="BB30" s="740"/>
      <c r="BC30" s="740"/>
      <c r="BD30" s="740"/>
      <c r="BE30" s="740"/>
      <c r="BF30" s="741"/>
      <c r="BG30" s="739" t="s">
        <v>309</v>
      </c>
      <c r="BH30" s="752"/>
      <c r="BI30" s="752"/>
      <c r="BJ30" s="752"/>
      <c r="BK30" s="752"/>
      <c r="BL30" s="752"/>
      <c r="BM30" s="752"/>
      <c r="BN30" s="752"/>
      <c r="BO30" s="752"/>
      <c r="BP30" s="752"/>
      <c r="BQ30" s="753"/>
      <c r="BR30" s="739" t="s">
        <v>310</v>
      </c>
      <c r="BS30" s="752"/>
      <c r="BT30" s="752"/>
      <c r="BU30" s="752"/>
      <c r="BV30" s="752"/>
      <c r="BW30" s="752"/>
      <c r="BX30" s="752"/>
      <c r="BY30" s="752"/>
      <c r="BZ30" s="752"/>
      <c r="CA30" s="752"/>
      <c r="CB30" s="753"/>
      <c r="CD30" s="765"/>
      <c r="CE30" s="766"/>
      <c r="CF30" s="711" t="s">
        <v>311</v>
      </c>
      <c r="CG30" s="712"/>
      <c r="CH30" s="712"/>
      <c r="CI30" s="712"/>
      <c r="CJ30" s="712"/>
      <c r="CK30" s="712"/>
      <c r="CL30" s="712"/>
      <c r="CM30" s="712"/>
      <c r="CN30" s="712"/>
      <c r="CO30" s="712"/>
      <c r="CP30" s="712"/>
      <c r="CQ30" s="713"/>
      <c r="CR30" s="678">
        <v>4984355</v>
      </c>
      <c r="CS30" s="679"/>
      <c r="CT30" s="679"/>
      <c r="CU30" s="679"/>
      <c r="CV30" s="679"/>
      <c r="CW30" s="679"/>
      <c r="CX30" s="679"/>
      <c r="CY30" s="680"/>
      <c r="CZ30" s="681">
        <v>8.6999999999999993</v>
      </c>
      <c r="DA30" s="699"/>
      <c r="DB30" s="699"/>
      <c r="DC30" s="700"/>
      <c r="DD30" s="684">
        <v>4759587</v>
      </c>
      <c r="DE30" s="679"/>
      <c r="DF30" s="679"/>
      <c r="DG30" s="679"/>
      <c r="DH30" s="679"/>
      <c r="DI30" s="679"/>
      <c r="DJ30" s="679"/>
      <c r="DK30" s="680"/>
      <c r="DL30" s="684">
        <v>4759587</v>
      </c>
      <c r="DM30" s="679"/>
      <c r="DN30" s="679"/>
      <c r="DO30" s="679"/>
      <c r="DP30" s="679"/>
      <c r="DQ30" s="679"/>
      <c r="DR30" s="679"/>
      <c r="DS30" s="679"/>
      <c r="DT30" s="679"/>
      <c r="DU30" s="679"/>
      <c r="DV30" s="680"/>
      <c r="DW30" s="681">
        <v>16.100000000000001</v>
      </c>
      <c r="DX30" s="699"/>
      <c r="DY30" s="699"/>
      <c r="DZ30" s="699"/>
      <c r="EA30" s="699"/>
      <c r="EB30" s="699"/>
      <c r="EC30" s="714"/>
    </row>
    <row r="31" spans="2:133" ht="11.25" customHeight="1" x14ac:dyDescent="0.15">
      <c r="B31" s="675" t="s">
        <v>312</v>
      </c>
      <c r="C31" s="676"/>
      <c r="D31" s="676"/>
      <c r="E31" s="676"/>
      <c r="F31" s="676"/>
      <c r="G31" s="676"/>
      <c r="H31" s="676"/>
      <c r="I31" s="676"/>
      <c r="J31" s="676"/>
      <c r="K31" s="676"/>
      <c r="L31" s="676"/>
      <c r="M31" s="676"/>
      <c r="N31" s="676"/>
      <c r="O31" s="676"/>
      <c r="P31" s="676"/>
      <c r="Q31" s="677"/>
      <c r="R31" s="678">
        <v>9212115</v>
      </c>
      <c r="S31" s="679"/>
      <c r="T31" s="679"/>
      <c r="U31" s="679"/>
      <c r="V31" s="679"/>
      <c r="W31" s="679"/>
      <c r="X31" s="679"/>
      <c r="Y31" s="680"/>
      <c r="Z31" s="715">
        <v>15.4</v>
      </c>
      <c r="AA31" s="715"/>
      <c r="AB31" s="715"/>
      <c r="AC31" s="715"/>
      <c r="AD31" s="716" t="s">
        <v>236</v>
      </c>
      <c r="AE31" s="716"/>
      <c r="AF31" s="716"/>
      <c r="AG31" s="716"/>
      <c r="AH31" s="716"/>
      <c r="AI31" s="716"/>
      <c r="AJ31" s="716"/>
      <c r="AK31" s="716"/>
      <c r="AL31" s="681" t="s">
        <v>130</v>
      </c>
      <c r="AM31" s="682"/>
      <c r="AN31" s="682"/>
      <c r="AO31" s="717"/>
      <c r="AP31" s="754" t="s">
        <v>313</v>
      </c>
      <c r="AQ31" s="755"/>
      <c r="AR31" s="755"/>
      <c r="AS31" s="755"/>
      <c r="AT31" s="760" t="s">
        <v>314</v>
      </c>
      <c r="AU31" s="231"/>
      <c r="AV31" s="231"/>
      <c r="AW31" s="231"/>
      <c r="AX31" s="744" t="s">
        <v>188</v>
      </c>
      <c r="AY31" s="745"/>
      <c r="AZ31" s="745"/>
      <c r="BA31" s="745"/>
      <c r="BB31" s="745"/>
      <c r="BC31" s="745"/>
      <c r="BD31" s="745"/>
      <c r="BE31" s="745"/>
      <c r="BF31" s="746"/>
      <c r="BG31" s="747">
        <v>99.4</v>
      </c>
      <c r="BH31" s="748"/>
      <c r="BI31" s="748"/>
      <c r="BJ31" s="748"/>
      <c r="BK31" s="748"/>
      <c r="BL31" s="748"/>
      <c r="BM31" s="749">
        <v>98.9</v>
      </c>
      <c r="BN31" s="748"/>
      <c r="BO31" s="748"/>
      <c r="BP31" s="748"/>
      <c r="BQ31" s="750"/>
      <c r="BR31" s="747">
        <v>99.3</v>
      </c>
      <c r="BS31" s="748"/>
      <c r="BT31" s="748"/>
      <c r="BU31" s="748"/>
      <c r="BV31" s="748"/>
      <c r="BW31" s="748"/>
      <c r="BX31" s="749">
        <v>98.6</v>
      </c>
      <c r="BY31" s="748"/>
      <c r="BZ31" s="748"/>
      <c r="CA31" s="748"/>
      <c r="CB31" s="750"/>
      <c r="CD31" s="765"/>
      <c r="CE31" s="766"/>
      <c r="CF31" s="711" t="s">
        <v>315</v>
      </c>
      <c r="CG31" s="712"/>
      <c r="CH31" s="712"/>
      <c r="CI31" s="712"/>
      <c r="CJ31" s="712"/>
      <c r="CK31" s="712"/>
      <c r="CL31" s="712"/>
      <c r="CM31" s="712"/>
      <c r="CN31" s="712"/>
      <c r="CO31" s="712"/>
      <c r="CP31" s="712"/>
      <c r="CQ31" s="713"/>
      <c r="CR31" s="678">
        <v>405773</v>
      </c>
      <c r="CS31" s="697"/>
      <c r="CT31" s="697"/>
      <c r="CU31" s="697"/>
      <c r="CV31" s="697"/>
      <c r="CW31" s="697"/>
      <c r="CX31" s="697"/>
      <c r="CY31" s="698"/>
      <c r="CZ31" s="681">
        <v>0.7</v>
      </c>
      <c r="DA31" s="699"/>
      <c r="DB31" s="699"/>
      <c r="DC31" s="700"/>
      <c r="DD31" s="684">
        <v>394022</v>
      </c>
      <c r="DE31" s="697"/>
      <c r="DF31" s="697"/>
      <c r="DG31" s="697"/>
      <c r="DH31" s="697"/>
      <c r="DI31" s="697"/>
      <c r="DJ31" s="697"/>
      <c r="DK31" s="698"/>
      <c r="DL31" s="684">
        <v>393970</v>
      </c>
      <c r="DM31" s="697"/>
      <c r="DN31" s="697"/>
      <c r="DO31" s="697"/>
      <c r="DP31" s="697"/>
      <c r="DQ31" s="697"/>
      <c r="DR31" s="697"/>
      <c r="DS31" s="697"/>
      <c r="DT31" s="697"/>
      <c r="DU31" s="697"/>
      <c r="DV31" s="698"/>
      <c r="DW31" s="681">
        <v>1.3</v>
      </c>
      <c r="DX31" s="699"/>
      <c r="DY31" s="699"/>
      <c r="DZ31" s="699"/>
      <c r="EA31" s="699"/>
      <c r="EB31" s="699"/>
      <c r="EC31" s="714"/>
    </row>
    <row r="32" spans="2:133" ht="11.25" customHeight="1" x14ac:dyDescent="0.15">
      <c r="B32" s="769" t="s">
        <v>316</v>
      </c>
      <c r="C32" s="770"/>
      <c r="D32" s="770"/>
      <c r="E32" s="770"/>
      <c r="F32" s="770"/>
      <c r="G32" s="770"/>
      <c r="H32" s="770"/>
      <c r="I32" s="770"/>
      <c r="J32" s="770"/>
      <c r="K32" s="770"/>
      <c r="L32" s="770"/>
      <c r="M32" s="770"/>
      <c r="N32" s="770"/>
      <c r="O32" s="770"/>
      <c r="P32" s="770"/>
      <c r="Q32" s="771"/>
      <c r="R32" s="678">
        <v>38064</v>
      </c>
      <c r="S32" s="679"/>
      <c r="T32" s="679"/>
      <c r="U32" s="679"/>
      <c r="V32" s="679"/>
      <c r="W32" s="679"/>
      <c r="X32" s="679"/>
      <c r="Y32" s="680"/>
      <c r="Z32" s="715">
        <v>0.1</v>
      </c>
      <c r="AA32" s="715"/>
      <c r="AB32" s="715"/>
      <c r="AC32" s="715"/>
      <c r="AD32" s="716">
        <v>38064</v>
      </c>
      <c r="AE32" s="716"/>
      <c r="AF32" s="716"/>
      <c r="AG32" s="716"/>
      <c r="AH32" s="716"/>
      <c r="AI32" s="716"/>
      <c r="AJ32" s="716"/>
      <c r="AK32" s="716"/>
      <c r="AL32" s="681">
        <v>0.1</v>
      </c>
      <c r="AM32" s="682"/>
      <c r="AN32" s="682"/>
      <c r="AO32" s="717"/>
      <c r="AP32" s="756"/>
      <c r="AQ32" s="757"/>
      <c r="AR32" s="757"/>
      <c r="AS32" s="757"/>
      <c r="AT32" s="761"/>
      <c r="AU32" s="230" t="s">
        <v>317</v>
      </c>
      <c r="AV32" s="230"/>
      <c r="AW32" s="230"/>
      <c r="AX32" s="675" t="s">
        <v>318</v>
      </c>
      <c r="AY32" s="676"/>
      <c r="AZ32" s="676"/>
      <c r="BA32" s="676"/>
      <c r="BB32" s="676"/>
      <c r="BC32" s="676"/>
      <c r="BD32" s="676"/>
      <c r="BE32" s="676"/>
      <c r="BF32" s="677"/>
      <c r="BG32" s="751">
        <v>99.4</v>
      </c>
      <c r="BH32" s="697"/>
      <c r="BI32" s="697"/>
      <c r="BJ32" s="697"/>
      <c r="BK32" s="697"/>
      <c r="BL32" s="697"/>
      <c r="BM32" s="682">
        <v>98.8</v>
      </c>
      <c r="BN32" s="743"/>
      <c r="BO32" s="743"/>
      <c r="BP32" s="743"/>
      <c r="BQ32" s="721"/>
      <c r="BR32" s="751">
        <v>99.3</v>
      </c>
      <c r="BS32" s="697"/>
      <c r="BT32" s="697"/>
      <c r="BU32" s="697"/>
      <c r="BV32" s="697"/>
      <c r="BW32" s="697"/>
      <c r="BX32" s="682">
        <v>98.5</v>
      </c>
      <c r="BY32" s="743"/>
      <c r="BZ32" s="743"/>
      <c r="CA32" s="743"/>
      <c r="CB32" s="721"/>
      <c r="CD32" s="767"/>
      <c r="CE32" s="768"/>
      <c r="CF32" s="711" t="s">
        <v>319</v>
      </c>
      <c r="CG32" s="712"/>
      <c r="CH32" s="712"/>
      <c r="CI32" s="712"/>
      <c r="CJ32" s="712"/>
      <c r="CK32" s="712"/>
      <c r="CL32" s="712"/>
      <c r="CM32" s="712"/>
      <c r="CN32" s="712"/>
      <c r="CO32" s="712"/>
      <c r="CP32" s="712"/>
      <c r="CQ32" s="713"/>
      <c r="CR32" s="678" t="s">
        <v>130</v>
      </c>
      <c r="CS32" s="679"/>
      <c r="CT32" s="679"/>
      <c r="CU32" s="679"/>
      <c r="CV32" s="679"/>
      <c r="CW32" s="679"/>
      <c r="CX32" s="679"/>
      <c r="CY32" s="680"/>
      <c r="CZ32" s="681" t="s">
        <v>236</v>
      </c>
      <c r="DA32" s="699"/>
      <c r="DB32" s="699"/>
      <c r="DC32" s="700"/>
      <c r="DD32" s="684" t="s">
        <v>236</v>
      </c>
      <c r="DE32" s="679"/>
      <c r="DF32" s="679"/>
      <c r="DG32" s="679"/>
      <c r="DH32" s="679"/>
      <c r="DI32" s="679"/>
      <c r="DJ32" s="679"/>
      <c r="DK32" s="680"/>
      <c r="DL32" s="684" t="s">
        <v>236</v>
      </c>
      <c r="DM32" s="679"/>
      <c r="DN32" s="679"/>
      <c r="DO32" s="679"/>
      <c r="DP32" s="679"/>
      <c r="DQ32" s="679"/>
      <c r="DR32" s="679"/>
      <c r="DS32" s="679"/>
      <c r="DT32" s="679"/>
      <c r="DU32" s="679"/>
      <c r="DV32" s="680"/>
      <c r="DW32" s="681" t="s">
        <v>236</v>
      </c>
      <c r="DX32" s="699"/>
      <c r="DY32" s="699"/>
      <c r="DZ32" s="699"/>
      <c r="EA32" s="699"/>
      <c r="EB32" s="699"/>
      <c r="EC32" s="714"/>
    </row>
    <row r="33" spans="2:133" ht="11.25" customHeight="1" x14ac:dyDescent="0.15">
      <c r="B33" s="675" t="s">
        <v>320</v>
      </c>
      <c r="C33" s="676"/>
      <c r="D33" s="676"/>
      <c r="E33" s="676"/>
      <c r="F33" s="676"/>
      <c r="G33" s="676"/>
      <c r="H33" s="676"/>
      <c r="I33" s="676"/>
      <c r="J33" s="676"/>
      <c r="K33" s="676"/>
      <c r="L33" s="676"/>
      <c r="M33" s="676"/>
      <c r="N33" s="676"/>
      <c r="O33" s="676"/>
      <c r="P33" s="676"/>
      <c r="Q33" s="677"/>
      <c r="R33" s="678">
        <v>4245478</v>
      </c>
      <c r="S33" s="679"/>
      <c r="T33" s="679"/>
      <c r="U33" s="679"/>
      <c r="V33" s="679"/>
      <c r="W33" s="679"/>
      <c r="X33" s="679"/>
      <c r="Y33" s="680"/>
      <c r="Z33" s="715">
        <v>7.1</v>
      </c>
      <c r="AA33" s="715"/>
      <c r="AB33" s="715"/>
      <c r="AC33" s="715"/>
      <c r="AD33" s="716" t="s">
        <v>236</v>
      </c>
      <c r="AE33" s="716"/>
      <c r="AF33" s="716"/>
      <c r="AG33" s="716"/>
      <c r="AH33" s="716"/>
      <c r="AI33" s="716"/>
      <c r="AJ33" s="716"/>
      <c r="AK33" s="716"/>
      <c r="AL33" s="681" t="s">
        <v>236</v>
      </c>
      <c r="AM33" s="682"/>
      <c r="AN33" s="682"/>
      <c r="AO33" s="717"/>
      <c r="AP33" s="758"/>
      <c r="AQ33" s="759"/>
      <c r="AR33" s="759"/>
      <c r="AS33" s="759"/>
      <c r="AT33" s="762"/>
      <c r="AU33" s="232"/>
      <c r="AV33" s="232"/>
      <c r="AW33" s="232"/>
      <c r="AX33" s="659" t="s">
        <v>321</v>
      </c>
      <c r="AY33" s="660"/>
      <c r="AZ33" s="660"/>
      <c r="BA33" s="660"/>
      <c r="BB33" s="660"/>
      <c r="BC33" s="660"/>
      <c r="BD33" s="660"/>
      <c r="BE33" s="660"/>
      <c r="BF33" s="661"/>
      <c r="BG33" s="742">
        <v>99.3</v>
      </c>
      <c r="BH33" s="663"/>
      <c r="BI33" s="663"/>
      <c r="BJ33" s="663"/>
      <c r="BK33" s="663"/>
      <c r="BL33" s="663"/>
      <c r="BM33" s="706">
        <v>99</v>
      </c>
      <c r="BN33" s="663"/>
      <c r="BO33" s="663"/>
      <c r="BP33" s="663"/>
      <c r="BQ33" s="727"/>
      <c r="BR33" s="742">
        <v>99.3</v>
      </c>
      <c r="BS33" s="663"/>
      <c r="BT33" s="663"/>
      <c r="BU33" s="663"/>
      <c r="BV33" s="663"/>
      <c r="BW33" s="663"/>
      <c r="BX33" s="706">
        <v>98.8</v>
      </c>
      <c r="BY33" s="663"/>
      <c r="BZ33" s="663"/>
      <c r="CA33" s="663"/>
      <c r="CB33" s="727"/>
      <c r="CD33" s="711" t="s">
        <v>322</v>
      </c>
      <c r="CE33" s="712"/>
      <c r="CF33" s="712"/>
      <c r="CG33" s="712"/>
      <c r="CH33" s="712"/>
      <c r="CI33" s="712"/>
      <c r="CJ33" s="712"/>
      <c r="CK33" s="712"/>
      <c r="CL33" s="712"/>
      <c r="CM33" s="712"/>
      <c r="CN33" s="712"/>
      <c r="CO33" s="712"/>
      <c r="CP33" s="712"/>
      <c r="CQ33" s="713"/>
      <c r="CR33" s="678">
        <v>21475303</v>
      </c>
      <c r="CS33" s="697"/>
      <c r="CT33" s="697"/>
      <c r="CU33" s="697"/>
      <c r="CV33" s="697"/>
      <c r="CW33" s="697"/>
      <c r="CX33" s="697"/>
      <c r="CY33" s="698"/>
      <c r="CZ33" s="681">
        <v>37.5</v>
      </c>
      <c r="DA33" s="699"/>
      <c r="DB33" s="699"/>
      <c r="DC33" s="700"/>
      <c r="DD33" s="684">
        <v>17991883</v>
      </c>
      <c r="DE33" s="697"/>
      <c r="DF33" s="697"/>
      <c r="DG33" s="697"/>
      <c r="DH33" s="697"/>
      <c r="DI33" s="697"/>
      <c r="DJ33" s="697"/>
      <c r="DK33" s="698"/>
      <c r="DL33" s="684">
        <v>13271943</v>
      </c>
      <c r="DM33" s="697"/>
      <c r="DN33" s="697"/>
      <c r="DO33" s="697"/>
      <c r="DP33" s="697"/>
      <c r="DQ33" s="697"/>
      <c r="DR33" s="697"/>
      <c r="DS33" s="697"/>
      <c r="DT33" s="697"/>
      <c r="DU33" s="697"/>
      <c r="DV33" s="698"/>
      <c r="DW33" s="681">
        <v>44.9</v>
      </c>
      <c r="DX33" s="699"/>
      <c r="DY33" s="699"/>
      <c r="DZ33" s="699"/>
      <c r="EA33" s="699"/>
      <c r="EB33" s="699"/>
      <c r="EC33" s="714"/>
    </row>
    <row r="34" spans="2:133" ht="11.25" customHeight="1" x14ac:dyDescent="0.15">
      <c r="B34" s="675" t="s">
        <v>323</v>
      </c>
      <c r="C34" s="676"/>
      <c r="D34" s="676"/>
      <c r="E34" s="676"/>
      <c r="F34" s="676"/>
      <c r="G34" s="676"/>
      <c r="H34" s="676"/>
      <c r="I34" s="676"/>
      <c r="J34" s="676"/>
      <c r="K34" s="676"/>
      <c r="L34" s="676"/>
      <c r="M34" s="676"/>
      <c r="N34" s="676"/>
      <c r="O34" s="676"/>
      <c r="P34" s="676"/>
      <c r="Q34" s="677"/>
      <c r="R34" s="678">
        <v>118271</v>
      </c>
      <c r="S34" s="679"/>
      <c r="T34" s="679"/>
      <c r="U34" s="679"/>
      <c r="V34" s="679"/>
      <c r="W34" s="679"/>
      <c r="X34" s="679"/>
      <c r="Y34" s="680"/>
      <c r="Z34" s="715">
        <v>0.2</v>
      </c>
      <c r="AA34" s="715"/>
      <c r="AB34" s="715"/>
      <c r="AC34" s="715"/>
      <c r="AD34" s="716">
        <v>61428</v>
      </c>
      <c r="AE34" s="716"/>
      <c r="AF34" s="716"/>
      <c r="AG34" s="716"/>
      <c r="AH34" s="716"/>
      <c r="AI34" s="716"/>
      <c r="AJ34" s="716"/>
      <c r="AK34" s="716"/>
      <c r="AL34" s="681">
        <v>0.2</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324</v>
      </c>
      <c r="CE34" s="712"/>
      <c r="CF34" s="712"/>
      <c r="CG34" s="712"/>
      <c r="CH34" s="712"/>
      <c r="CI34" s="712"/>
      <c r="CJ34" s="712"/>
      <c r="CK34" s="712"/>
      <c r="CL34" s="712"/>
      <c r="CM34" s="712"/>
      <c r="CN34" s="712"/>
      <c r="CO34" s="712"/>
      <c r="CP34" s="712"/>
      <c r="CQ34" s="713"/>
      <c r="CR34" s="678">
        <v>5979475</v>
      </c>
      <c r="CS34" s="679"/>
      <c r="CT34" s="679"/>
      <c r="CU34" s="679"/>
      <c r="CV34" s="679"/>
      <c r="CW34" s="679"/>
      <c r="CX34" s="679"/>
      <c r="CY34" s="680"/>
      <c r="CZ34" s="681">
        <v>10.5</v>
      </c>
      <c r="DA34" s="699"/>
      <c r="DB34" s="699"/>
      <c r="DC34" s="700"/>
      <c r="DD34" s="684">
        <v>4947436</v>
      </c>
      <c r="DE34" s="679"/>
      <c r="DF34" s="679"/>
      <c r="DG34" s="679"/>
      <c r="DH34" s="679"/>
      <c r="DI34" s="679"/>
      <c r="DJ34" s="679"/>
      <c r="DK34" s="680"/>
      <c r="DL34" s="684">
        <v>4348992</v>
      </c>
      <c r="DM34" s="679"/>
      <c r="DN34" s="679"/>
      <c r="DO34" s="679"/>
      <c r="DP34" s="679"/>
      <c r="DQ34" s="679"/>
      <c r="DR34" s="679"/>
      <c r="DS34" s="679"/>
      <c r="DT34" s="679"/>
      <c r="DU34" s="679"/>
      <c r="DV34" s="680"/>
      <c r="DW34" s="681">
        <v>14.7</v>
      </c>
      <c r="DX34" s="699"/>
      <c r="DY34" s="699"/>
      <c r="DZ34" s="699"/>
      <c r="EA34" s="699"/>
      <c r="EB34" s="699"/>
      <c r="EC34" s="714"/>
    </row>
    <row r="35" spans="2:133" ht="11.25" customHeight="1" x14ac:dyDescent="0.15">
      <c r="B35" s="675" t="s">
        <v>325</v>
      </c>
      <c r="C35" s="676"/>
      <c r="D35" s="676"/>
      <c r="E35" s="676"/>
      <c r="F35" s="676"/>
      <c r="G35" s="676"/>
      <c r="H35" s="676"/>
      <c r="I35" s="676"/>
      <c r="J35" s="676"/>
      <c r="K35" s="676"/>
      <c r="L35" s="676"/>
      <c r="M35" s="676"/>
      <c r="N35" s="676"/>
      <c r="O35" s="676"/>
      <c r="P35" s="676"/>
      <c r="Q35" s="677"/>
      <c r="R35" s="678">
        <v>8037</v>
      </c>
      <c r="S35" s="679"/>
      <c r="T35" s="679"/>
      <c r="U35" s="679"/>
      <c r="V35" s="679"/>
      <c r="W35" s="679"/>
      <c r="X35" s="679"/>
      <c r="Y35" s="680"/>
      <c r="Z35" s="715">
        <v>0</v>
      </c>
      <c r="AA35" s="715"/>
      <c r="AB35" s="715"/>
      <c r="AC35" s="715"/>
      <c r="AD35" s="716" t="s">
        <v>236</v>
      </c>
      <c r="AE35" s="716"/>
      <c r="AF35" s="716"/>
      <c r="AG35" s="716"/>
      <c r="AH35" s="716"/>
      <c r="AI35" s="716"/>
      <c r="AJ35" s="716"/>
      <c r="AK35" s="716"/>
      <c r="AL35" s="681" t="s">
        <v>236</v>
      </c>
      <c r="AM35" s="682"/>
      <c r="AN35" s="682"/>
      <c r="AO35" s="717"/>
      <c r="AP35" s="235"/>
      <c r="AQ35" s="739" t="s">
        <v>326</v>
      </c>
      <c r="AR35" s="740"/>
      <c r="AS35" s="740"/>
      <c r="AT35" s="740"/>
      <c r="AU35" s="740"/>
      <c r="AV35" s="740"/>
      <c r="AW35" s="740"/>
      <c r="AX35" s="740"/>
      <c r="AY35" s="740"/>
      <c r="AZ35" s="740"/>
      <c r="BA35" s="740"/>
      <c r="BB35" s="740"/>
      <c r="BC35" s="740"/>
      <c r="BD35" s="740"/>
      <c r="BE35" s="740"/>
      <c r="BF35" s="741"/>
      <c r="BG35" s="739" t="s">
        <v>327</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328</v>
      </c>
      <c r="CE35" s="712"/>
      <c r="CF35" s="712"/>
      <c r="CG35" s="712"/>
      <c r="CH35" s="712"/>
      <c r="CI35" s="712"/>
      <c r="CJ35" s="712"/>
      <c r="CK35" s="712"/>
      <c r="CL35" s="712"/>
      <c r="CM35" s="712"/>
      <c r="CN35" s="712"/>
      <c r="CO35" s="712"/>
      <c r="CP35" s="712"/>
      <c r="CQ35" s="713"/>
      <c r="CR35" s="678">
        <v>634153</v>
      </c>
      <c r="CS35" s="697"/>
      <c r="CT35" s="697"/>
      <c r="CU35" s="697"/>
      <c r="CV35" s="697"/>
      <c r="CW35" s="697"/>
      <c r="CX35" s="697"/>
      <c r="CY35" s="698"/>
      <c r="CZ35" s="681">
        <v>1.1000000000000001</v>
      </c>
      <c r="DA35" s="699"/>
      <c r="DB35" s="699"/>
      <c r="DC35" s="700"/>
      <c r="DD35" s="684">
        <v>523676</v>
      </c>
      <c r="DE35" s="697"/>
      <c r="DF35" s="697"/>
      <c r="DG35" s="697"/>
      <c r="DH35" s="697"/>
      <c r="DI35" s="697"/>
      <c r="DJ35" s="697"/>
      <c r="DK35" s="698"/>
      <c r="DL35" s="684">
        <v>522413</v>
      </c>
      <c r="DM35" s="697"/>
      <c r="DN35" s="697"/>
      <c r="DO35" s="697"/>
      <c r="DP35" s="697"/>
      <c r="DQ35" s="697"/>
      <c r="DR35" s="697"/>
      <c r="DS35" s="697"/>
      <c r="DT35" s="697"/>
      <c r="DU35" s="697"/>
      <c r="DV35" s="698"/>
      <c r="DW35" s="681">
        <v>1.8</v>
      </c>
      <c r="DX35" s="699"/>
      <c r="DY35" s="699"/>
      <c r="DZ35" s="699"/>
      <c r="EA35" s="699"/>
      <c r="EB35" s="699"/>
      <c r="EC35" s="714"/>
    </row>
    <row r="36" spans="2:133" ht="11.25" customHeight="1" x14ac:dyDescent="0.15">
      <c r="B36" s="675" t="s">
        <v>329</v>
      </c>
      <c r="C36" s="676"/>
      <c r="D36" s="676"/>
      <c r="E36" s="676"/>
      <c r="F36" s="676"/>
      <c r="G36" s="676"/>
      <c r="H36" s="676"/>
      <c r="I36" s="676"/>
      <c r="J36" s="676"/>
      <c r="K36" s="676"/>
      <c r="L36" s="676"/>
      <c r="M36" s="676"/>
      <c r="N36" s="676"/>
      <c r="O36" s="676"/>
      <c r="P36" s="676"/>
      <c r="Q36" s="677"/>
      <c r="R36" s="678">
        <v>2958897</v>
      </c>
      <c r="S36" s="679"/>
      <c r="T36" s="679"/>
      <c r="U36" s="679"/>
      <c r="V36" s="679"/>
      <c r="W36" s="679"/>
      <c r="X36" s="679"/>
      <c r="Y36" s="680"/>
      <c r="Z36" s="715">
        <v>5</v>
      </c>
      <c r="AA36" s="715"/>
      <c r="AB36" s="715"/>
      <c r="AC36" s="715"/>
      <c r="AD36" s="716" t="s">
        <v>236</v>
      </c>
      <c r="AE36" s="716"/>
      <c r="AF36" s="716"/>
      <c r="AG36" s="716"/>
      <c r="AH36" s="716"/>
      <c r="AI36" s="716"/>
      <c r="AJ36" s="716"/>
      <c r="AK36" s="716"/>
      <c r="AL36" s="681" t="s">
        <v>130</v>
      </c>
      <c r="AM36" s="682"/>
      <c r="AN36" s="682"/>
      <c r="AO36" s="717"/>
      <c r="AP36" s="235"/>
      <c r="AQ36" s="730" t="s">
        <v>330</v>
      </c>
      <c r="AR36" s="731"/>
      <c r="AS36" s="731"/>
      <c r="AT36" s="731"/>
      <c r="AU36" s="731"/>
      <c r="AV36" s="731"/>
      <c r="AW36" s="731"/>
      <c r="AX36" s="731"/>
      <c r="AY36" s="732"/>
      <c r="AZ36" s="733">
        <v>8175956</v>
      </c>
      <c r="BA36" s="734"/>
      <c r="BB36" s="734"/>
      <c r="BC36" s="734"/>
      <c r="BD36" s="734"/>
      <c r="BE36" s="734"/>
      <c r="BF36" s="735"/>
      <c r="BG36" s="736" t="s">
        <v>331</v>
      </c>
      <c r="BH36" s="737"/>
      <c r="BI36" s="737"/>
      <c r="BJ36" s="737"/>
      <c r="BK36" s="737"/>
      <c r="BL36" s="737"/>
      <c r="BM36" s="737"/>
      <c r="BN36" s="737"/>
      <c r="BO36" s="737"/>
      <c r="BP36" s="737"/>
      <c r="BQ36" s="737"/>
      <c r="BR36" s="737"/>
      <c r="BS36" s="737"/>
      <c r="BT36" s="737"/>
      <c r="BU36" s="738"/>
      <c r="BV36" s="733">
        <v>161697</v>
      </c>
      <c r="BW36" s="734"/>
      <c r="BX36" s="734"/>
      <c r="BY36" s="734"/>
      <c r="BZ36" s="734"/>
      <c r="CA36" s="734"/>
      <c r="CB36" s="735"/>
      <c r="CD36" s="711" t="s">
        <v>332</v>
      </c>
      <c r="CE36" s="712"/>
      <c r="CF36" s="712"/>
      <c r="CG36" s="712"/>
      <c r="CH36" s="712"/>
      <c r="CI36" s="712"/>
      <c r="CJ36" s="712"/>
      <c r="CK36" s="712"/>
      <c r="CL36" s="712"/>
      <c r="CM36" s="712"/>
      <c r="CN36" s="712"/>
      <c r="CO36" s="712"/>
      <c r="CP36" s="712"/>
      <c r="CQ36" s="713"/>
      <c r="CR36" s="678">
        <v>6120473</v>
      </c>
      <c r="CS36" s="679"/>
      <c r="CT36" s="679"/>
      <c r="CU36" s="679"/>
      <c r="CV36" s="679"/>
      <c r="CW36" s="679"/>
      <c r="CX36" s="679"/>
      <c r="CY36" s="680"/>
      <c r="CZ36" s="681">
        <v>10.7</v>
      </c>
      <c r="DA36" s="699"/>
      <c r="DB36" s="699"/>
      <c r="DC36" s="700"/>
      <c r="DD36" s="684">
        <v>5000129</v>
      </c>
      <c r="DE36" s="679"/>
      <c r="DF36" s="679"/>
      <c r="DG36" s="679"/>
      <c r="DH36" s="679"/>
      <c r="DI36" s="679"/>
      <c r="DJ36" s="679"/>
      <c r="DK36" s="680"/>
      <c r="DL36" s="684">
        <v>3558071</v>
      </c>
      <c r="DM36" s="679"/>
      <c r="DN36" s="679"/>
      <c r="DO36" s="679"/>
      <c r="DP36" s="679"/>
      <c r="DQ36" s="679"/>
      <c r="DR36" s="679"/>
      <c r="DS36" s="679"/>
      <c r="DT36" s="679"/>
      <c r="DU36" s="679"/>
      <c r="DV36" s="680"/>
      <c r="DW36" s="681">
        <v>12</v>
      </c>
      <c r="DX36" s="699"/>
      <c r="DY36" s="699"/>
      <c r="DZ36" s="699"/>
      <c r="EA36" s="699"/>
      <c r="EB36" s="699"/>
      <c r="EC36" s="714"/>
    </row>
    <row r="37" spans="2:133" ht="11.25" customHeight="1" x14ac:dyDescent="0.15">
      <c r="B37" s="675" t="s">
        <v>333</v>
      </c>
      <c r="C37" s="676"/>
      <c r="D37" s="676"/>
      <c r="E37" s="676"/>
      <c r="F37" s="676"/>
      <c r="G37" s="676"/>
      <c r="H37" s="676"/>
      <c r="I37" s="676"/>
      <c r="J37" s="676"/>
      <c r="K37" s="676"/>
      <c r="L37" s="676"/>
      <c r="M37" s="676"/>
      <c r="N37" s="676"/>
      <c r="O37" s="676"/>
      <c r="P37" s="676"/>
      <c r="Q37" s="677"/>
      <c r="R37" s="678">
        <v>1631095</v>
      </c>
      <c r="S37" s="679"/>
      <c r="T37" s="679"/>
      <c r="U37" s="679"/>
      <c r="V37" s="679"/>
      <c r="W37" s="679"/>
      <c r="X37" s="679"/>
      <c r="Y37" s="680"/>
      <c r="Z37" s="715">
        <v>2.7</v>
      </c>
      <c r="AA37" s="715"/>
      <c r="AB37" s="715"/>
      <c r="AC37" s="715"/>
      <c r="AD37" s="716" t="s">
        <v>236</v>
      </c>
      <c r="AE37" s="716"/>
      <c r="AF37" s="716"/>
      <c r="AG37" s="716"/>
      <c r="AH37" s="716"/>
      <c r="AI37" s="716"/>
      <c r="AJ37" s="716"/>
      <c r="AK37" s="716"/>
      <c r="AL37" s="681" t="s">
        <v>130</v>
      </c>
      <c r="AM37" s="682"/>
      <c r="AN37" s="682"/>
      <c r="AO37" s="717"/>
      <c r="AQ37" s="718" t="s">
        <v>334</v>
      </c>
      <c r="AR37" s="719"/>
      <c r="AS37" s="719"/>
      <c r="AT37" s="719"/>
      <c r="AU37" s="719"/>
      <c r="AV37" s="719"/>
      <c r="AW37" s="719"/>
      <c r="AX37" s="719"/>
      <c r="AY37" s="720"/>
      <c r="AZ37" s="678">
        <v>1881368</v>
      </c>
      <c r="BA37" s="679"/>
      <c r="BB37" s="679"/>
      <c r="BC37" s="679"/>
      <c r="BD37" s="697"/>
      <c r="BE37" s="697"/>
      <c r="BF37" s="721"/>
      <c r="BG37" s="711" t="s">
        <v>335</v>
      </c>
      <c r="BH37" s="712"/>
      <c r="BI37" s="712"/>
      <c r="BJ37" s="712"/>
      <c r="BK37" s="712"/>
      <c r="BL37" s="712"/>
      <c r="BM37" s="712"/>
      <c r="BN37" s="712"/>
      <c r="BO37" s="712"/>
      <c r="BP37" s="712"/>
      <c r="BQ37" s="712"/>
      <c r="BR37" s="712"/>
      <c r="BS37" s="712"/>
      <c r="BT37" s="712"/>
      <c r="BU37" s="713"/>
      <c r="BV37" s="678">
        <v>124938</v>
      </c>
      <c r="BW37" s="679"/>
      <c r="BX37" s="679"/>
      <c r="BY37" s="679"/>
      <c r="BZ37" s="679"/>
      <c r="CA37" s="679"/>
      <c r="CB37" s="722"/>
      <c r="CD37" s="711" t="s">
        <v>336</v>
      </c>
      <c r="CE37" s="712"/>
      <c r="CF37" s="712"/>
      <c r="CG37" s="712"/>
      <c r="CH37" s="712"/>
      <c r="CI37" s="712"/>
      <c r="CJ37" s="712"/>
      <c r="CK37" s="712"/>
      <c r="CL37" s="712"/>
      <c r="CM37" s="712"/>
      <c r="CN37" s="712"/>
      <c r="CO37" s="712"/>
      <c r="CP37" s="712"/>
      <c r="CQ37" s="713"/>
      <c r="CR37" s="678">
        <v>2014757</v>
      </c>
      <c r="CS37" s="697"/>
      <c r="CT37" s="697"/>
      <c r="CU37" s="697"/>
      <c r="CV37" s="697"/>
      <c r="CW37" s="697"/>
      <c r="CX37" s="697"/>
      <c r="CY37" s="698"/>
      <c r="CZ37" s="681">
        <v>3.5</v>
      </c>
      <c r="DA37" s="699"/>
      <c r="DB37" s="699"/>
      <c r="DC37" s="700"/>
      <c r="DD37" s="684">
        <v>2002789</v>
      </c>
      <c r="DE37" s="697"/>
      <c r="DF37" s="697"/>
      <c r="DG37" s="697"/>
      <c r="DH37" s="697"/>
      <c r="DI37" s="697"/>
      <c r="DJ37" s="697"/>
      <c r="DK37" s="698"/>
      <c r="DL37" s="684">
        <v>2002578</v>
      </c>
      <c r="DM37" s="697"/>
      <c r="DN37" s="697"/>
      <c r="DO37" s="697"/>
      <c r="DP37" s="697"/>
      <c r="DQ37" s="697"/>
      <c r="DR37" s="697"/>
      <c r="DS37" s="697"/>
      <c r="DT37" s="697"/>
      <c r="DU37" s="697"/>
      <c r="DV37" s="698"/>
      <c r="DW37" s="681">
        <v>6.8</v>
      </c>
      <c r="DX37" s="699"/>
      <c r="DY37" s="699"/>
      <c r="DZ37" s="699"/>
      <c r="EA37" s="699"/>
      <c r="EB37" s="699"/>
      <c r="EC37" s="714"/>
    </row>
    <row r="38" spans="2:133" ht="11.25" customHeight="1" x14ac:dyDescent="0.15">
      <c r="B38" s="675" t="s">
        <v>337</v>
      </c>
      <c r="C38" s="676"/>
      <c r="D38" s="676"/>
      <c r="E38" s="676"/>
      <c r="F38" s="676"/>
      <c r="G38" s="676"/>
      <c r="H38" s="676"/>
      <c r="I38" s="676"/>
      <c r="J38" s="676"/>
      <c r="K38" s="676"/>
      <c r="L38" s="676"/>
      <c r="M38" s="676"/>
      <c r="N38" s="676"/>
      <c r="O38" s="676"/>
      <c r="P38" s="676"/>
      <c r="Q38" s="677"/>
      <c r="R38" s="678">
        <v>984332</v>
      </c>
      <c r="S38" s="679"/>
      <c r="T38" s="679"/>
      <c r="U38" s="679"/>
      <c r="V38" s="679"/>
      <c r="W38" s="679"/>
      <c r="X38" s="679"/>
      <c r="Y38" s="680"/>
      <c r="Z38" s="715">
        <v>1.6</v>
      </c>
      <c r="AA38" s="715"/>
      <c r="AB38" s="715"/>
      <c r="AC38" s="715"/>
      <c r="AD38" s="716">
        <v>87</v>
      </c>
      <c r="AE38" s="716"/>
      <c r="AF38" s="716"/>
      <c r="AG38" s="716"/>
      <c r="AH38" s="716"/>
      <c r="AI38" s="716"/>
      <c r="AJ38" s="716"/>
      <c r="AK38" s="716"/>
      <c r="AL38" s="681">
        <v>0</v>
      </c>
      <c r="AM38" s="682"/>
      <c r="AN38" s="682"/>
      <c r="AO38" s="717"/>
      <c r="AQ38" s="718" t="s">
        <v>338</v>
      </c>
      <c r="AR38" s="719"/>
      <c r="AS38" s="719"/>
      <c r="AT38" s="719"/>
      <c r="AU38" s="719"/>
      <c r="AV38" s="719"/>
      <c r="AW38" s="719"/>
      <c r="AX38" s="719"/>
      <c r="AY38" s="720"/>
      <c r="AZ38" s="678">
        <v>1803304</v>
      </c>
      <c r="BA38" s="679"/>
      <c r="BB38" s="679"/>
      <c r="BC38" s="679"/>
      <c r="BD38" s="697"/>
      <c r="BE38" s="697"/>
      <c r="BF38" s="721"/>
      <c r="BG38" s="711" t="s">
        <v>339</v>
      </c>
      <c r="BH38" s="712"/>
      <c r="BI38" s="712"/>
      <c r="BJ38" s="712"/>
      <c r="BK38" s="712"/>
      <c r="BL38" s="712"/>
      <c r="BM38" s="712"/>
      <c r="BN38" s="712"/>
      <c r="BO38" s="712"/>
      <c r="BP38" s="712"/>
      <c r="BQ38" s="712"/>
      <c r="BR38" s="712"/>
      <c r="BS38" s="712"/>
      <c r="BT38" s="712"/>
      <c r="BU38" s="713"/>
      <c r="BV38" s="678">
        <v>18816</v>
      </c>
      <c r="BW38" s="679"/>
      <c r="BX38" s="679"/>
      <c r="BY38" s="679"/>
      <c r="BZ38" s="679"/>
      <c r="CA38" s="679"/>
      <c r="CB38" s="722"/>
      <c r="CD38" s="711" t="s">
        <v>340</v>
      </c>
      <c r="CE38" s="712"/>
      <c r="CF38" s="712"/>
      <c r="CG38" s="712"/>
      <c r="CH38" s="712"/>
      <c r="CI38" s="712"/>
      <c r="CJ38" s="712"/>
      <c r="CK38" s="712"/>
      <c r="CL38" s="712"/>
      <c r="CM38" s="712"/>
      <c r="CN38" s="712"/>
      <c r="CO38" s="712"/>
      <c r="CP38" s="712"/>
      <c r="CQ38" s="713"/>
      <c r="CR38" s="678">
        <v>8134987</v>
      </c>
      <c r="CS38" s="679"/>
      <c r="CT38" s="679"/>
      <c r="CU38" s="679"/>
      <c r="CV38" s="679"/>
      <c r="CW38" s="679"/>
      <c r="CX38" s="679"/>
      <c r="CY38" s="680"/>
      <c r="CZ38" s="681">
        <v>14.2</v>
      </c>
      <c r="DA38" s="699"/>
      <c r="DB38" s="699"/>
      <c r="DC38" s="700"/>
      <c r="DD38" s="684">
        <v>7510553</v>
      </c>
      <c r="DE38" s="679"/>
      <c r="DF38" s="679"/>
      <c r="DG38" s="679"/>
      <c r="DH38" s="679"/>
      <c r="DI38" s="679"/>
      <c r="DJ38" s="679"/>
      <c r="DK38" s="680"/>
      <c r="DL38" s="684">
        <v>4842467</v>
      </c>
      <c r="DM38" s="679"/>
      <c r="DN38" s="679"/>
      <c r="DO38" s="679"/>
      <c r="DP38" s="679"/>
      <c r="DQ38" s="679"/>
      <c r="DR38" s="679"/>
      <c r="DS38" s="679"/>
      <c r="DT38" s="679"/>
      <c r="DU38" s="679"/>
      <c r="DV38" s="680"/>
      <c r="DW38" s="681">
        <v>16.399999999999999</v>
      </c>
      <c r="DX38" s="699"/>
      <c r="DY38" s="699"/>
      <c r="DZ38" s="699"/>
      <c r="EA38" s="699"/>
      <c r="EB38" s="699"/>
      <c r="EC38" s="714"/>
    </row>
    <row r="39" spans="2:133" ht="11.25" customHeight="1" x14ac:dyDescent="0.15">
      <c r="B39" s="675" t="s">
        <v>341</v>
      </c>
      <c r="C39" s="676"/>
      <c r="D39" s="676"/>
      <c r="E39" s="676"/>
      <c r="F39" s="676"/>
      <c r="G39" s="676"/>
      <c r="H39" s="676"/>
      <c r="I39" s="676"/>
      <c r="J39" s="676"/>
      <c r="K39" s="676"/>
      <c r="L39" s="676"/>
      <c r="M39" s="676"/>
      <c r="N39" s="676"/>
      <c r="O39" s="676"/>
      <c r="P39" s="676"/>
      <c r="Q39" s="677"/>
      <c r="R39" s="678">
        <v>6901100</v>
      </c>
      <c r="S39" s="679"/>
      <c r="T39" s="679"/>
      <c r="U39" s="679"/>
      <c r="V39" s="679"/>
      <c r="W39" s="679"/>
      <c r="X39" s="679"/>
      <c r="Y39" s="680"/>
      <c r="Z39" s="715">
        <v>11.5</v>
      </c>
      <c r="AA39" s="715"/>
      <c r="AB39" s="715"/>
      <c r="AC39" s="715"/>
      <c r="AD39" s="716" t="s">
        <v>130</v>
      </c>
      <c r="AE39" s="716"/>
      <c r="AF39" s="716"/>
      <c r="AG39" s="716"/>
      <c r="AH39" s="716"/>
      <c r="AI39" s="716"/>
      <c r="AJ39" s="716"/>
      <c r="AK39" s="716"/>
      <c r="AL39" s="681" t="s">
        <v>130</v>
      </c>
      <c r="AM39" s="682"/>
      <c r="AN39" s="682"/>
      <c r="AO39" s="717"/>
      <c r="AQ39" s="718" t="s">
        <v>342</v>
      </c>
      <c r="AR39" s="719"/>
      <c r="AS39" s="719"/>
      <c r="AT39" s="719"/>
      <c r="AU39" s="719"/>
      <c r="AV39" s="719"/>
      <c r="AW39" s="719"/>
      <c r="AX39" s="719"/>
      <c r="AY39" s="720"/>
      <c r="AZ39" s="678">
        <v>25292</v>
      </c>
      <c r="BA39" s="679"/>
      <c r="BB39" s="679"/>
      <c r="BC39" s="679"/>
      <c r="BD39" s="697"/>
      <c r="BE39" s="697"/>
      <c r="BF39" s="721"/>
      <c r="BG39" s="711" t="s">
        <v>343</v>
      </c>
      <c r="BH39" s="712"/>
      <c r="BI39" s="712"/>
      <c r="BJ39" s="712"/>
      <c r="BK39" s="712"/>
      <c r="BL39" s="712"/>
      <c r="BM39" s="712"/>
      <c r="BN39" s="712"/>
      <c r="BO39" s="712"/>
      <c r="BP39" s="712"/>
      <c r="BQ39" s="712"/>
      <c r="BR39" s="712"/>
      <c r="BS39" s="712"/>
      <c r="BT39" s="712"/>
      <c r="BU39" s="713"/>
      <c r="BV39" s="678">
        <v>29332</v>
      </c>
      <c r="BW39" s="679"/>
      <c r="BX39" s="679"/>
      <c r="BY39" s="679"/>
      <c r="BZ39" s="679"/>
      <c r="CA39" s="679"/>
      <c r="CB39" s="722"/>
      <c r="CD39" s="711" t="s">
        <v>344</v>
      </c>
      <c r="CE39" s="712"/>
      <c r="CF39" s="712"/>
      <c r="CG39" s="712"/>
      <c r="CH39" s="712"/>
      <c r="CI39" s="712"/>
      <c r="CJ39" s="712"/>
      <c r="CK39" s="712"/>
      <c r="CL39" s="712"/>
      <c r="CM39" s="712"/>
      <c r="CN39" s="712"/>
      <c r="CO39" s="712"/>
      <c r="CP39" s="712"/>
      <c r="CQ39" s="713"/>
      <c r="CR39" s="678">
        <v>16595</v>
      </c>
      <c r="CS39" s="697"/>
      <c r="CT39" s="697"/>
      <c r="CU39" s="697"/>
      <c r="CV39" s="697"/>
      <c r="CW39" s="697"/>
      <c r="CX39" s="697"/>
      <c r="CY39" s="698"/>
      <c r="CZ39" s="681">
        <v>0</v>
      </c>
      <c r="DA39" s="699"/>
      <c r="DB39" s="699"/>
      <c r="DC39" s="700"/>
      <c r="DD39" s="684">
        <v>10089</v>
      </c>
      <c r="DE39" s="697"/>
      <c r="DF39" s="697"/>
      <c r="DG39" s="697"/>
      <c r="DH39" s="697"/>
      <c r="DI39" s="697"/>
      <c r="DJ39" s="697"/>
      <c r="DK39" s="698"/>
      <c r="DL39" s="684" t="s">
        <v>236</v>
      </c>
      <c r="DM39" s="697"/>
      <c r="DN39" s="697"/>
      <c r="DO39" s="697"/>
      <c r="DP39" s="697"/>
      <c r="DQ39" s="697"/>
      <c r="DR39" s="697"/>
      <c r="DS39" s="697"/>
      <c r="DT39" s="697"/>
      <c r="DU39" s="697"/>
      <c r="DV39" s="698"/>
      <c r="DW39" s="681" t="s">
        <v>236</v>
      </c>
      <c r="DX39" s="699"/>
      <c r="DY39" s="699"/>
      <c r="DZ39" s="699"/>
      <c r="EA39" s="699"/>
      <c r="EB39" s="699"/>
      <c r="EC39" s="714"/>
    </row>
    <row r="40" spans="2:133" ht="11.25" customHeight="1" x14ac:dyDescent="0.15">
      <c r="B40" s="675" t="s">
        <v>345</v>
      </c>
      <c r="C40" s="676"/>
      <c r="D40" s="676"/>
      <c r="E40" s="676"/>
      <c r="F40" s="676"/>
      <c r="G40" s="676"/>
      <c r="H40" s="676"/>
      <c r="I40" s="676"/>
      <c r="J40" s="676"/>
      <c r="K40" s="676"/>
      <c r="L40" s="676"/>
      <c r="M40" s="676"/>
      <c r="N40" s="676"/>
      <c r="O40" s="676"/>
      <c r="P40" s="676"/>
      <c r="Q40" s="677"/>
      <c r="R40" s="678" t="s">
        <v>236</v>
      </c>
      <c r="S40" s="679"/>
      <c r="T40" s="679"/>
      <c r="U40" s="679"/>
      <c r="V40" s="679"/>
      <c r="W40" s="679"/>
      <c r="X40" s="679"/>
      <c r="Y40" s="680"/>
      <c r="Z40" s="715" t="s">
        <v>236</v>
      </c>
      <c r="AA40" s="715"/>
      <c r="AB40" s="715"/>
      <c r="AC40" s="715"/>
      <c r="AD40" s="716" t="s">
        <v>130</v>
      </c>
      <c r="AE40" s="716"/>
      <c r="AF40" s="716"/>
      <c r="AG40" s="716"/>
      <c r="AH40" s="716"/>
      <c r="AI40" s="716"/>
      <c r="AJ40" s="716"/>
      <c r="AK40" s="716"/>
      <c r="AL40" s="681" t="s">
        <v>236</v>
      </c>
      <c r="AM40" s="682"/>
      <c r="AN40" s="682"/>
      <c r="AO40" s="717"/>
      <c r="AQ40" s="718" t="s">
        <v>346</v>
      </c>
      <c r="AR40" s="719"/>
      <c r="AS40" s="719"/>
      <c r="AT40" s="719"/>
      <c r="AU40" s="719"/>
      <c r="AV40" s="719"/>
      <c r="AW40" s="719"/>
      <c r="AX40" s="719"/>
      <c r="AY40" s="720"/>
      <c r="AZ40" s="678">
        <v>10965</v>
      </c>
      <c r="BA40" s="679"/>
      <c r="BB40" s="679"/>
      <c r="BC40" s="679"/>
      <c r="BD40" s="697"/>
      <c r="BE40" s="697"/>
      <c r="BF40" s="721"/>
      <c r="BG40" s="723" t="s">
        <v>347</v>
      </c>
      <c r="BH40" s="724"/>
      <c r="BI40" s="724"/>
      <c r="BJ40" s="724"/>
      <c r="BK40" s="724"/>
      <c r="BL40" s="236"/>
      <c r="BM40" s="712" t="s">
        <v>348</v>
      </c>
      <c r="BN40" s="712"/>
      <c r="BO40" s="712"/>
      <c r="BP40" s="712"/>
      <c r="BQ40" s="712"/>
      <c r="BR40" s="712"/>
      <c r="BS40" s="712"/>
      <c r="BT40" s="712"/>
      <c r="BU40" s="713"/>
      <c r="BV40" s="678">
        <v>85</v>
      </c>
      <c r="BW40" s="679"/>
      <c r="BX40" s="679"/>
      <c r="BY40" s="679"/>
      <c r="BZ40" s="679"/>
      <c r="CA40" s="679"/>
      <c r="CB40" s="722"/>
      <c r="CD40" s="711" t="s">
        <v>349</v>
      </c>
      <c r="CE40" s="712"/>
      <c r="CF40" s="712"/>
      <c r="CG40" s="712"/>
      <c r="CH40" s="712"/>
      <c r="CI40" s="712"/>
      <c r="CJ40" s="712"/>
      <c r="CK40" s="712"/>
      <c r="CL40" s="712"/>
      <c r="CM40" s="712"/>
      <c r="CN40" s="712"/>
      <c r="CO40" s="712"/>
      <c r="CP40" s="712"/>
      <c r="CQ40" s="713"/>
      <c r="CR40" s="678">
        <v>589620</v>
      </c>
      <c r="CS40" s="679"/>
      <c r="CT40" s="679"/>
      <c r="CU40" s="679"/>
      <c r="CV40" s="679"/>
      <c r="CW40" s="679"/>
      <c r="CX40" s="679"/>
      <c r="CY40" s="680"/>
      <c r="CZ40" s="681">
        <v>1</v>
      </c>
      <c r="DA40" s="699"/>
      <c r="DB40" s="699"/>
      <c r="DC40" s="700"/>
      <c r="DD40" s="684" t="s">
        <v>130</v>
      </c>
      <c r="DE40" s="679"/>
      <c r="DF40" s="679"/>
      <c r="DG40" s="679"/>
      <c r="DH40" s="679"/>
      <c r="DI40" s="679"/>
      <c r="DJ40" s="679"/>
      <c r="DK40" s="680"/>
      <c r="DL40" s="684" t="s">
        <v>236</v>
      </c>
      <c r="DM40" s="679"/>
      <c r="DN40" s="679"/>
      <c r="DO40" s="679"/>
      <c r="DP40" s="679"/>
      <c r="DQ40" s="679"/>
      <c r="DR40" s="679"/>
      <c r="DS40" s="679"/>
      <c r="DT40" s="679"/>
      <c r="DU40" s="679"/>
      <c r="DV40" s="680"/>
      <c r="DW40" s="681" t="s">
        <v>236</v>
      </c>
      <c r="DX40" s="699"/>
      <c r="DY40" s="699"/>
      <c r="DZ40" s="699"/>
      <c r="EA40" s="699"/>
      <c r="EB40" s="699"/>
      <c r="EC40" s="714"/>
    </row>
    <row r="41" spans="2:133" ht="11.25" customHeight="1" x14ac:dyDescent="0.15">
      <c r="B41" s="675" t="s">
        <v>350</v>
      </c>
      <c r="C41" s="676"/>
      <c r="D41" s="676"/>
      <c r="E41" s="676"/>
      <c r="F41" s="676"/>
      <c r="G41" s="676"/>
      <c r="H41" s="676"/>
      <c r="I41" s="676"/>
      <c r="J41" s="676"/>
      <c r="K41" s="676"/>
      <c r="L41" s="676"/>
      <c r="M41" s="676"/>
      <c r="N41" s="676"/>
      <c r="O41" s="676"/>
      <c r="P41" s="676"/>
      <c r="Q41" s="677"/>
      <c r="R41" s="678">
        <v>1016900</v>
      </c>
      <c r="S41" s="679"/>
      <c r="T41" s="679"/>
      <c r="U41" s="679"/>
      <c r="V41" s="679"/>
      <c r="W41" s="679"/>
      <c r="X41" s="679"/>
      <c r="Y41" s="680"/>
      <c r="Z41" s="715">
        <v>1.7</v>
      </c>
      <c r="AA41" s="715"/>
      <c r="AB41" s="715"/>
      <c r="AC41" s="715"/>
      <c r="AD41" s="716" t="s">
        <v>236</v>
      </c>
      <c r="AE41" s="716"/>
      <c r="AF41" s="716"/>
      <c r="AG41" s="716"/>
      <c r="AH41" s="716"/>
      <c r="AI41" s="716"/>
      <c r="AJ41" s="716"/>
      <c r="AK41" s="716"/>
      <c r="AL41" s="681" t="s">
        <v>236</v>
      </c>
      <c r="AM41" s="682"/>
      <c r="AN41" s="682"/>
      <c r="AO41" s="717"/>
      <c r="AQ41" s="718" t="s">
        <v>351</v>
      </c>
      <c r="AR41" s="719"/>
      <c r="AS41" s="719"/>
      <c r="AT41" s="719"/>
      <c r="AU41" s="719"/>
      <c r="AV41" s="719"/>
      <c r="AW41" s="719"/>
      <c r="AX41" s="719"/>
      <c r="AY41" s="720"/>
      <c r="AZ41" s="678">
        <v>1322381</v>
      </c>
      <c r="BA41" s="679"/>
      <c r="BB41" s="679"/>
      <c r="BC41" s="679"/>
      <c r="BD41" s="697"/>
      <c r="BE41" s="697"/>
      <c r="BF41" s="721"/>
      <c r="BG41" s="723"/>
      <c r="BH41" s="724"/>
      <c r="BI41" s="724"/>
      <c r="BJ41" s="724"/>
      <c r="BK41" s="724"/>
      <c r="BL41" s="236"/>
      <c r="BM41" s="712" t="s">
        <v>352</v>
      </c>
      <c r="BN41" s="712"/>
      <c r="BO41" s="712"/>
      <c r="BP41" s="712"/>
      <c r="BQ41" s="712"/>
      <c r="BR41" s="712"/>
      <c r="BS41" s="712"/>
      <c r="BT41" s="712"/>
      <c r="BU41" s="713"/>
      <c r="BV41" s="678" t="s">
        <v>236</v>
      </c>
      <c r="BW41" s="679"/>
      <c r="BX41" s="679"/>
      <c r="BY41" s="679"/>
      <c r="BZ41" s="679"/>
      <c r="CA41" s="679"/>
      <c r="CB41" s="722"/>
      <c r="CD41" s="711" t="s">
        <v>353</v>
      </c>
      <c r="CE41" s="712"/>
      <c r="CF41" s="712"/>
      <c r="CG41" s="712"/>
      <c r="CH41" s="712"/>
      <c r="CI41" s="712"/>
      <c r="CJ41" s="712"/>
      <c r="CK41" s="712"/>
      <c r="CL41" s="712"/>
      <c r="CM41" s="712"/>
      <c r="CN41" s="712"/>
      <c r="CO41" s="712"/>
      <c r="CP41" s="712"/>
      <c r="CQ41" s="713"/>
      <c r="CR41" s="678" t="s">
        <v>236</v>
      </c>
      <c r="CS41" s="697"/>
      <c r="CT41" s="697"/>
      <c r="CU41" s="697"/>
      <c r="CV41" s="697"/>
      <c r="CW41" s="697"/>
      <c r="CX41" s="697"/>
      <c r="CY41" s="698"/>
      <c r="CZ41" s="681" t="s">
        <v>236</v>
      </c>
      <c r="DA41" s="699"/>
      <c r="DB41" s="699"/>
      <c r="DC41" s="700"/>
      <c r="DD41" s="684" t="s">
        <v>236</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354</v>
      </c>
      <c r="C42" s="660"/>
      <c r="D42" s="660"/>
      <c r="E42" s="660"/>
      <c r="F42" s="660"/>
      <c r="G42" s="660"/>
      <c r="H42" s="660"/>
      <c r="I42" s="660"/>
      <c r="J42" s="660"/>
      <c r="K42" s="660"/>
      <c r="L42" s="660"/>
      <c r="M42" s="660"/>
      <c r="N42" s="660"/>
      <c r="O42" s="660"/>
      <c r="P42" s="660"/>
      <c r="Q42" s="661"/>
      <c r="R42" s="662">
        <v>59753353</v>
      </c>
      <c r="S42" s="701"/>
      <c r="T42" s="701"/>
      <c r="U42" s="701"/>
      <c r="V42" s="701"/>
      <c r="W42" s="701"/>
      <c r="X42" s="701"/>
      <c r="Y42" s="703"/>
      <c r="Z42" s="704">
        <v>100</v>
      </c>
      <c r="AA42" s="704"/>
      <c r="AB42" s="704"/>
      <c r="AC42" s="704"/>
      <c r="AD42" s="705">
        <v>28529283</v>
      </c>
      <c r="AE42" s="705"/>
      <c r="AF42" s="705"/>
      <c r="AG42" s="705"/>
      <c r="AH42" s="705"/>
      <c r="AI42" s="705"/>
      <c r="AJ42" s="705"/>
      <c r="AK42" s="705"/>
      <c r="AL42" s="665">
        <v>100</v>
      </c>
      <c r="AM42" s="706"/>
      <c r="AN42" s="706"/>
      <c r="AO42" s="707"/>
      <c r="AQ42" s="708" t="s">
        <v>355</v>
      </c>
      <c r="AR42" s="709"/>
      <c r="AS42" s="709"/>
      <c r="AT42" s="709"/>
      <c r="AU42" s="709"/>
      <c r="AV42" s="709"/>
      <c r="AW42" s="709"/>
      <c r="AX42" s="709"/>
      <c r="AY42" s="710"/>
      <c r="AZ42" s="662">
        <v>3132646</v>
      </c>
      <c r="BA42" s="701"/>
      <c r="BB42" s="701"/>
      <c r="BC42" s="701"/>
      <c r="BD42" s="663"/>
      <c r="BE42" s="663"/>
      <c r="BF42" s="727"/>
      <c r="BG42" s="725"/>
      <c r="BH42" s="726"/>
      <c r="BI42" s="726"/>
      <c r="BJ42" s="726"/>
      <c r="BK42" s="726"/>
      <c r="BL42" s="237"/>
      <c r="BM42" s="728" t="s">
        <v>356</v>
      </c>
      <c r="BN42" s="728"/>
      <c r="BO42" s="728"/>
      <c r="BP42" s="728"/>
      <c r="BQ42" s="728"/>
      <c r="BR42" s="728"/>
      <c r="BS42" s="728"/>
      <c r="BT42" s="728"/>
      <c r="BU42" s="729"/>
      <c r="BV42" s="662">
        <v>293</v>
      </c>
      <c r="BW42" s="701"/>
      <c r="BX42" s="701"/>
      <c r="BY42" s="701"/>
      <c r="BZ42" s="701"/>
      <c r="CA42" s="701"/>
      <c r="CB42" s="702"/>
      <c r="CD42" s="675" t="s">
        <v>357</v>
      </c>
      <c r="CE42" s="676"/>
      <c r="CF42" s="676"/>
      <c r="CG42" s="676"/>
      <c r="CH42" s="676"/>
      <c r="CI42" s="676"/>
      <c r="CJ42" s="676"/>
      <c r="CK42" s="676"/>
      <c r="CL42" s="676"/>
      <c r="CM42" s="676"/>
      <c r="CN42" s="676"/>
      <c r="CO42" s="676"/>
      <c r="CP42" s="676"/>
      <c r="CQ42" s="677"/>
      <c r="CR42" s="678">
        <v>10208020</v>
      </c>
      <c r="CS42" s="679"/>
      <c r="CT42" s="679"/>
      <c r="CU42" s="679"/>
      <c r="CV42" s="679"/>
      <c r="CW42" s="679"/>
      <c r="CX42" s="679"/>
      <c r="CY42" s="680"/>
      <c r="CZ42" s="681">
        <v>17.8</v>
      </c>
      <c r="DA42" s="682"/>
      <c r="DB42" s="682"/>
      <c r="DC42" s="683"/>
      <c r="DD42" s="684">
        <v>1561693</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358</v>
      </c>
      <c r="CE43" s="676"/>
      <c r="CF43" s="676"/>
      <c r="CG43" s="676"/>
      <c r="CH43" s="676"/>
      <c r="CI43" s="676"/>
      <c r="CJ43" s="676"/>
      <c r="CK43" s="676"/>
      <c r="CL43" s="676"/>
      <c r="CM43" s="676"/>
      <c r="CN43" s="676"/>
      <c r="CO43" s="676"/>
      <c r="CP43" s="676"/>
      <c r="CQ43" s="677"/>
      <c r="CR43" s="678">
        <v>347602</v>
      </c>
      <c r="CS43" s="697"/>
      <c r="CT43" s="697"/>
      <c r="CU43" s="697"/>
      <c r="CV43" s="697"/>
      <c r="CW43" s="697"/>
      <c r="CX43" s="697"/>
      <c r="CY43" s="698"/>
      <c r="CZ43" s="681">
        <v>0.6</v>
      </c>
      <c r="DA43" s="699"/>
      <c r="DB43" s="699"/>
      <c r="DC43" s="700"/>
      <c r="DD43" s="684">
        <v>347602</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306</v>
      </c>
      <c r="CE44" s="692"/>
      <c r="CF44" s="675" t="s">
        <v>359</v>
      </c>
      <c r="CG44" s="676"/>
      <c r="CH44" s="676"/>
      <c r="CI44" s="676"/>
      <c r="CJ44" s="676"/>
      <c r="CK44" s="676"/>
      <c r="CL44" s="676"/>
      <c r="CM44" s="676"/>
      <c r="CN44" s="676"/>
      <c r="CO44" s="676"/>
      <c r="CP44" s="676"/>
      <c r="CQ44" s="677"/>
      <c r="CR44" s="678">
        <v>10169769</v>
      </c>
      <c r="CS44" s="679"/>
      <c r="CT44" s="679"/>
      <c r="CU44" s="679"/>
      <c r="CV44" s="679"/>
      <c r="CW44" s="679"/>
      <c r="CX44" s="679"/>
      <c r="CY44" s="680"/>
      <c r="CZ44" s="681">
        <v>17.8</v>
      </c>
      <c r="DA44" s="682"/>
      <c r="DB44" s="682"/>
      <c r="DC44" s="683"/>
      <c r="DD44" s="684">
        <v>1529973</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360</v>
      </c>
      <c r="CG45" s="676"/>
      <c r="CH45" s="676"/>
      <c r="CI45" s="676"/>
      <c r="CJ45" s="676"/>
      <c r="CK45" s="676"/>
      <c r="CL45" s="676"/>
      <c r="CM45" s="676"/>
      <c r="CN45" s="676"/>
      <c r="CO45" s="676"/>
      <c r="CP45" s="676"/>
      <c r="CQ45" s="677"/>
      <c r="CR45" s="678">
        <v>4579124</v>
      </c>
      <c r="CS45" s="697"/>
      <c r="CT45" s="697"/>
      <c r="CU45" s="697"/>
      <c r="CV45" s="697"/>
      <c r="CW45" s="697"/>
      <c r="CX45" s="697"/>
      <c r="CY45" s="698"/>
      <c r="CZ45" s="681">
        <v>8</v>
      </c>
      <c r="DA45" s="699"/>
      <c r="DB45" s="699"/>
      <c r="DC45" s="700"/>
      <c r="DD45" s="684">
        <v>92684</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362</v>
      </c>
      <c r="CG46" s="676"/>
      <c r="CH46" s="676"/>
      <c r="CI46" s="676"/>
      <c r="CJ46" s="676"/>
      <c r="CK46" s="676"/>
      <c r="CL46" s="676"/>
      <c r="CM46" s="676"/>
      <c r="CN46" s="676"/>
      <c r="CO46" s="676"/>
      <c r="CP46" s="676"/>
      <c r="CQ46" s="677"/>
      <c r="CR46" s="678">
        <v>5524541</v>
      </c>
      <c r="CS46" s="679"/>
      <c r="CT46" s="679"/>
      <c r="CU46" s="679"/>
      <c r="CV46" s="679"/>
      <c r="CW46" s="679"/>
      <c r="CX46" s="679"/>
      <c r="CY46" s="680"/>
      <c r="CZ46" s="681">
        <v>9.6999999999999993</v>
      </c>
      <c r="DA46" s="682"/>
      <c r="DB46" s="682"/>
      <c r="DC46" s="683"/>
      <c r="DD46" s="684">
        <v>1387235</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364</v>
      </c>
      <c r="CG47" s="676"/>
      <c r="CH47" s="676"/>
      <c r="CI47" s="676"/>
      <c r="CJ47" s="676"/>
      <c r="CK47" s="676"/>
      <c r="CL47" s="676"/>
      <c r="CM47" s="676"/>
      <c r="CN47" s="676"/>
      <c r="CO47" s="676"/>
      <c r="CP47" s="676"/>
      <c r="CQ47" s="677"/>
      <c r="CR47" s="678">
        <v>38251</v>
      </c>
      <c r="CS47" s="697"/>
      <c r="CT47" s="697"/>
      <c r="CU47" s="697"/>
      <c r="CV47" s="697"/>
      <c r="CW47" s="697"/>
      <c r="CX47" s="697"/>
      <c r="CY47" s="698"/>
      <c r="CZ47" s="681">
        <v>0.1</v>
      </c>
      <c r="DA47" s="699"/>
      <c r="DB47" s="699"/>
      <c r="DC47" s="700"/>
      <c r="DD47" s="684">
        <v>31720</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365</v>
      </c>
      <c r="CD48" s="695"/>
      <c r="CE48" s="696"/>
      <c r="CF48" s="675" t="s">
        <v>366</v>
      </c>
      <c r="CG48" s="676"/>
      <c r="CH48" s="676"/>
      <c r="CI48" s="676"/>
      <c r="CJ48" s="676"/>
      <c r="CK48" s="676"/>
      <c r="CL48" s="676"/>
      <c r="CM48" s="676"/>
      <c r="CN48" s="676"/>
      <c r="CO48" s="676"/>
      <c r="CP48" s="676"/>
      <c r="CQ48" s="677"/>
      <c r="CR48" s="678" t="s">
        <v>130</v>
      </c>
      <c r="CS48" s="679"/>
      <c r="CT48" s="679"/>
      <c r="CU48" s="679"/>
      <c r="CV48" s="679"/>
      <c r="CW48" s="679"/>
      <c r="CX48" s="679"/>
      <c r="CY48" s="680"/>
      <c r="CZ48" s="681" t="s">
        <v>236</v>
      </c>
      <c r="DA48" s="682"/>
      <c r="DB48" s="682"/>
      <c r="DC48" s="683"/>
      <c r="DD48" s="684" t="s">
        <v>130</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367</v>
      </c>
      <c r="CE49" s="660"/>
      <c r="CF49" s="660"/>
      <c r="CG49" s="660"/>
      <c r="CH49" s="660"/>
      <c r="CI49" s="660"/>
      <c r="CJ49" s="660"/>
      <c r="CK49" s="660"/>
      <c r="CL49" s="660"/>
      <c r="CM49" s="660"/>
      <c r="CN49" s="660"/>
      <c r="CO49" s="660"/>
      <c r="CP49" s="660"/>
      <c r="CQ49" s="661"/>
      <c r="CR49" s="662">
        <v>57218343</v>
      </c>
      <c r="CS49" s="663"/>
      <c r="CT49" s="663"/>
      <c r="CU49" s="663"/>
      <c r="CV49" s="663"/>
      <c r="CW49" s="663"/>
      <c r="CX49" s="663"/>
      <c r="CY49" s="664"/>
      <c r="CZ49" s="665">
        <v>100</v>
      </c>
      <c r="DA49" s="666"/>
      <c r="DB49" s="666"/>
      <c r="DC49" s="667"/>
      <c r="DD49" s="668">
        <v>34847540</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GfzTYkONdmlRbMDBVyuAmR7L13SLR76cY6I+BaCacy81ElhPXtAbx3XtnBhZjvi0BRPT/hwDARI15DGyqrIzKA==" saltValue="w/prsXua0BvcKJ55gOyWh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6" t="s">
        <v>369</v>
      </c>
      <c r="DK2" s="1207"/>
      <c r="DL2" s="1207"/>
      <c r="DM2" s="1207"/>
      <c r="DN2" s="1207"/>
      <c r="DO2" s="1208"/>
      <c r="DP2" s="250"/>
      <c r="DQ2" s="1206" t="s">
        <v>370</v>
      </c>
      <c r="DR2" s="1207"/>
      <c r="DS2" s="1207"/>
      <c r="DT2" s="1207"/>
      <c r="DU2" s="1207"/>
      <c r="DV2" s="1207"/>
      <c r="DW2" s="1207"/>
      <c r="DX2" s="1207"/>
      <c r="DY2" s="1207"/>
      <c r="DZ2" s="1208"/>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9" t="s">
        <v>371</v>
      </c>
      <c r="B4" s="1159"/>
      <c r="C4" s="1159"/>
      <c r="D4" s="1159"/>
      <c r="E4" s="1159"/>
      <c r="F4" s="1159"/>
      <c r="G4" s="1159"/>
      <c r="H4" s="1159"/>
      <c r="I4" s="1159"/>
      <c r="J4" s="1159"/>
      <c r="K4" s="1159"/>
      <c r="L4" s="1159"/>
      <c r="M4" s="1159"/>
      <c r="N4" s="1159"/>
      <c r="O4" s="1159"/>
      <c r="P4" s="1159"/>
      <c r="Q4" s="1159"/>
      <c r="R4" s="1159"/>
      <c r="S4" s="1159"/>
      <c r="T4" s="1159"/>
      <c r="U4" s="1159"/>
      <c r="V4" s="1159"/>
      <c r="W4" s="1159"/>
      <c r="X4" s="1159"/>
      <c r="Y4" s="1159"/>
      <c r="Z4" s="1159"/>
      <c r="AA4" s="1159"/>
      <c r="AB4" s="1159"/>
      <c r="AC4" s="1159"/>
      <c r="AD4" s="1159"/>
      <c r="AE4" s="1159"/>
      <c r="AF4" s="1159"/>
      <c r="AG4" s="1159"/>
      <c r="AH4" s="1159"/>
      <c r="AI4" s="1159"/>
      <c r="AJ4" s="1159"/>
      <c r="AK4" s="1159"/>
      <c r="AL4" s="1159"/>
      <c r="AM4" s="1159"/>
      <c r="AN4" s="1159"/>
      <c r="AO4" s="1159"/>
      <c r="AP4" s="1159"/>
      <c r="AQ4" s="1159"/>
      <c r="AR4" s="1159"/>
      <c r="AS4" s="1159"/>
      <c r="AT4" s="1159"/>
      <c r="AU4" s="1159"/>
      <c r="AV4" s="1159"/>
      <c r="AW4" s="1159"/>
      <c r="AX4" s="1159"/>
      <c r="AY4" s="1159"/>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88" t="s">
        <v>373</v>
      </c>
      <c r="B5" s="1089"/>
      <c r="C5" s="1089"/>
      <c r="D5" s="1089"/>
      <c r="E5" s="1089"/>
      <c r="F5" s="1089"/>
      <c r="G5" s="1089"/>
      <c r="H5" s="1089"/>
      <c r="I5" s="1089"/>
      <c r="J5" s="1089"/>
      <c r="K5" s="1089"/>
      <c r="L5" s="1089"/>
      <c r="M5" s="1089"/>
      <c r="N5" s="1089"/>
      <c r="O5" s="1089"/>
      <c r="P5" s="1090"/>
      <c r="Q5" s="1094" t="s">
        <v>374</v>
      </c>
      <c r="R5" s="1095"/>
      <c r="S5" s="1095"/>
      <c r="T5" s="1095"/>
      <c r="U5" s="1096"/>
      <c r="V5" s="1094" t="s">
        <v>375</v>
      </c>
      <c r="W5" s="1095"/>
      <c r="X5" s="1095"/>
      <c r="Y5" s="1095"/>
      <c r="Z5" s="1096"/>
      <c r="AA5" s="1094" t="s">
        <v>376</v>
      </c>
      <c r="AB5" s="1095"/>
      <c r="AC5" s="1095"/>
      <c r="AD5" s="1095"/>
      <c r="AE5" s="1095"/>
      <c r="AF5" s="1209" t="s">
        <v>377</v>
      </c>
      <c r="AG5" s="1095"/>
      <c r="AH5" s="1095"/>
      <c r="AI5" s="1095"/>
      <c r="AJ5" s="1110"/>
      <c r="AK5" s="1095" t="s">
        <v>378</v>
      </c>
      <c r="AL5" s="1095"/>
      <c r="AM5" s="1095"/>
      <c r="AN5" s="1095"/>
      <c r="AO5" s="1096"/>
      <c r="AP5" s="1094" t="s">
        <v>379</v>
      </c>
      <c r="AQ5" s="1095"/>
      <c r="AR5" s="1095"/>
      <c r="AS5" s="1095"/>
      <c r="AT5" s="1096"/>
      <c r="AU5" s="1094" t="s">
        <v>380</v>
      </c>
      <c r="AV5" s="1095"/>
      <c r="AW5" s="1095"/>
      <c r="AX5" s="1095"/>
      <c r="AY5" s="1110"/>
      <c r="AZ5" s="257"/>
      <c r="BA5" s="257"/>
      <c r="BB5" s="257"/>
      <c r="BC5" s="257"/>
      <c r="BD5" s="257"/>
      <c r="BE5" s="258"/>
      <c r="BF5" s="258"/>
      <c r="BG5" s="258"/>
      <c r="BH5" s="258"/>
      <c r="BI5" s="258"/>
      <c r="BJ5" s="258"/>
      <c r="BK5" s="258"/>
      <c r="BL5" s="258"/>
      <c r="BM5" s="258"/>
      <c r="BN5" s="258"/>
      <c r="BO5" s="258"/>
      <c r="BP5" s="258"/>
      <c r="BQ5" s="1088" t="s">
        <v>381</v>
      </c>
      <c r="BR5" s="1089"/>
      <c r="BS5" s="1089"/>
      <c r="BT5" s="1089"/>
      <c r="BU5" s="1089"/>
      <c r="BV5" s="1089"/>
      <c r="BW5" s="1089"/>
      <c r="BX5" s="1089"/>
      <c r="BY5" s="1089"/>
      <c r="BZ5" s="1089"/>
      <c r="CA5" s="1089"/>
      <c r="CB5" s="1089"/>
      <c r="CC5" s="1089"/>
      <c r="CD5" s="1089"/>
      <c r="CE5" s="1089"/>
      <c r="CF5" s="1089"/>
      <c r="CG5" s="1090"/>
      <c r="CH5" s="1094" t="s">
        <v>382</v>
      </c>
      <c r="CI5" s="1095"/>
      <c r="CJ5" s="1095"/>
      <c r="CK5" s="1095"/>
      <c r="CL5" s="1096"/>
      <c r="CM5" s="1094" t="s">
        <v>383</v>
      </c>
      <c r="CN5" s="1095"/>
      <c r="CO5" s="1095"/>
      <c r="CP5" s="1095"/>
      <c r="CQ5" s="1096"/>
      <c r="CR5" s="1094" t="s">
        <v>384</v>
      </c>
      <c r="CS5" s="1095"/>
      <c r="CT5" s="1095"/>
      <c r="CU5" s="1095"/>
      <c r="CV5" s="1096"/>
      <c r="CW5" s="1094" t="s">
        <v>385</v>
      </c>
      <c r="CX5" s="1095"/>
      <c r="CY5" s="1095"/>
      <c r="CZ5" s="1095"/>
      <c r="DA5" s="1096"/>
      <c r="DB5" s="1094" t="s">
        <v>386</v>
      </c>
      <c r="DC5" s="1095"/>
      <c r="DD5" s="1095"/>
      <c r="DE5" s="1095"/>
      <c r="DF5" s="1096"/>
      <c r="DG5" s="1194" t="s">
        <v>387</v>
      </c>
      <c r="DH5" s="1195"/>
      <c r="DI5" s="1195"/>
      <c r="DJ5" s="1195"/>
      <c r="DK5" s="1196"/>
      <c r="DL5" s="1194" t="s">
        <v>388</v>
      </c>
      <c r="DM5" s="1195"/>
      <c r="DN5" s="1195"/>
      <c r="DO5" s="1195"/>
      <c r="DP5" s="1196"/>
      <c r="DQ5" s="1094" t="s">
        <v>389</v>
      </c>
      <c r="DR5" s="1095"/>
      <c r="DS5" s="1095"/>
      <c r="DT5" s="1095"/>
      <c r="DU5" s="1096"/>
      <c r="DV5" s="1094" t="s">
        <v>380</v>
      </c>
      <c r="DW5" s="1095"/>
      <c r="DX5" s="1095"/>
      <c r="DY5" s="1095"/>
      <c r="DZ5" s="1110"/>
      <c r="EA5" s="255"/>
    </row>
    <row r="6" spans="1:131" s="256" customFormat="1" ht="26.25" customHeight="1" thickBot="1" x14ac:dyDescent="0.2">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10"/>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7"/>
      <c r="DH6" s="1198"/>
      <c r="DI6" s="1198"/>
      <c r="DJ6" s="1198"/>
      <c r="DK6" s="1199"/>
      <c r="DL6" s="1197"/>
      <c r="DM6" s="1198"/>
      <c r="DN6" s="1198"/>
      <c r="DO6" s="1198"/>
      <c r="DP6" s="1199"/>
      <c r="DQ6" s="1097"/>
      <c r="DR6" s="1098"/>
      <c r="DS6" s="1098"/>
      <c r="DT6" s="1098"/>
      <c r="DU6" s="1099"/>
      <c r="DV6" s="1097"/>
      <c r="DW6" s="1098"/>
      <c r="DX6" s="1098"/>
      <c r="DY6" s="1098"/>
      <c r="DZ6" s="1111"/>
      <c r="EA6" s="255"/>
    </row>
    <row r="7" spans="1:131" s="256" customFormat="1" ht="26.25" customHeight="1" thickTop="1" x14ac:dyDescent="0.15">
      <c r="A7" s="259">
        <v>1</v>
      </c>
      <c r="B7" s="1144" t="s">
        <v>390</v>
      </c>
      <c r="C7" s="1145"/>
      <c r="D7" s="1145"/>
      <c r="E7" s="1145"/>
      <c r="F7" s="1145"/>
      <c r="G7" s="1145"/>
      <c r="H7" s="1145"/>
      <c r="I7" s="1145"/>
      <c r="J7" s="1145"/>
      <c r="K7" s="1145"/>
      <c r="L7" s="1145"/>
      <c r="M7" s="1145"/>
      <c r="N7" s="1145"/>
      <c r="O7" s="1145"/>
      <c r="P7" s="1146"/>
      <c r="Q7" s="1200">
        <v>58296</v>
      </c>
      <c r="R7" s="1201"/>
      <c r="S7" s="1201"/>
      <c r="T7" s="1201"/>
      <c r="U7" s="1201"/>
      <c r="V7" s="1201">
        <v>55929</v>
      </c>
      <c r="W7" s="1201"/>
      <c r="X7" s="1201"/>
      <c r="Y7" s="1201"/>
      <c r="Z7" s="1201"/>
      <c r="AA7" s="1201">
        <v>2367</v>
      </c>
      <c r="AB7" s="1201"/>
      <c r="AC7" s="1201"/>
      <c r="AD7" s="1201"/>
      <c r="AE7" s="1202"/>
      <c r="AF7" s="1203">
        <v>1781</v>
      </c>
      <c r="AG7" s="1204"/>
      <c r="AH7" s="1204"/>
      <c r="AI7" s="1204"/>
      <c r="AJ7" s="1205"/>
      <c r="AK7" s="1187">
        <v>2959</v>
      </c>
      <c r="AL7" s="1188"/>
      <c r="AM7" s="1188"/>
      <c r="AN7" s="1188"/>
      <c r="AO7" s="1188"/>
      <c r="AP7" s="1188">
        <v>62044</v>
      </c>
      <c r="AQ7" s="1188"/>
      <c r="AR7" s="1188"/>
      <c r="AS7" s="1188"/>
      <c r="AT7" s="1188"/>
      <c r="AU7" s="1189"/>
      <c r="AV7" s="1189"/>
      <c r="AW7" s="1189"/>
      <c r="AX7" s="1189"/>
      <c r="AY7" s="1190"/>
      <c r="AZ7" s="253"/>
      <c r="BA7" s="253"/>
      <c r="BB7" s="253"/>
      <c r="BC7" s="253"/>
      <c r="BD7" s="253"/>
      <c r="BE7" s="254"/>
      <c r="BF7" s="254"/>
      <c r="BG7" s="254"/>
      <c r="BH7" s="254"/>
      <c r="BI7" s="254"/>
      <c r="BJ7" s="254"/>
      <c r="BK7" s="254"/>
      <c r="BL7" s="254"/>
      <c r="BM7" s="254"/>
      <c r="BN7" s="254"/>
      <c r="BO7" s="254"/>
      <c r="BP7" s="254"/>
      <c r="BQ7" s="260">
        <v>1</v>
      </c>
      <c r="BR7" s="261"/>
      <c r="BS7" s="1191" t="s">
        <v>603</v>
      </c>
      <c r="BT7" s="1192"/>
      <c r="BU7" s="1192"/>
      <c r="BV7" s="1192"/>
      <c r="BW7" s="1192"/>
      <c r="BX7" s="1192"/>
      <c r="BY7" s="1192"/>
      <c r="BZ7" s="1192"/>
      <c r="CA7" s="1192"/>
      <c r="CB7" s="1192"/>
      <c r="CC7" s="1192"/>
      <c r="CD7" s="1192"/>
      <c r="CE7" s="1192"/>
      <c r="CF7" s="1192"/>
      <c r="CG7" s="1193"/>
      <c r="CH7" s="1184">
        <v>-6</v>
      </c>
      <c r="CI7" s="1185"/>
      <c r="CJ7" s="1185"/>
      <c r="CK7" s="1185"/>
      <c r="CL7" s="1186"/>
      <c r="CM7" s="1184">
        <v>187</v>
      </c>
      <c r="CN7" s="1185"/>
      <c r="CO7" s="1185"/>
      <c r="CP7" s="1185"/>
      <c r="CQ7" s="1186"/>
      <c r="CR7" s="1184">
        <v>110</v>
      </c>
      <c r="CS7" s="1185"/>
      <c r="CT7" s="1185"/>
      <c r="CU7" s="1185"/>
      <c r="CV7" s="1186"/>
      <c r="CW7" s="1184">
        <v>63</v>
      </c>
      <c r="CX7" s="1185"/>
      <c r="CY7" s="1185"/>
      <c r="CZ7" s="1185"/>
      <c r="DA7" s="1186"/>
      <c r="DB7" s="1184" t="s">
        <v>605</v>
      </c>
      <c r="DC7" s="1185"/>
      <c r="DD7" s="1185"/>
      <c r="DE7" s="1185"/>
      <c r="DF7" s="1186"/>
      <c r="DG7" s="1184" t="s">
        <v>605</v>
      </c>
      <c r="DH7" s="1185"/>
      <c r="DI7" s="1185"/>
      <c r="DJ7" s="1185"/>
      <c r="DK7" s="1186"/>
      <c r="DL7" s="1184" t="s">
        <v>608</v>
      </c>
      <c r="DM7" s="1185"/>
      <c r="DN7" s="1185"/>
      <c r="DO7" s="1185"/>
      <c r="DP7" s="1186"/>
      <c r="DQ7" s="1184" t="s">
        <v>605</v>
      </c>
      <c r="DR7" s="1185"/>
      <c r="DS7" s="1185"/>
      <c r="DT7" s="1185"/>
      <c r="DU7" s="1186"/>
      <c r="DV7" s="1211"/>
      <c r="DW7" s="1212"/>
      <c r="DX7" s="1212"/>
      <c r="DY7" s="1212"/>
      <c r="DZ7" s="1213"/>
      <c r="EA7" s="255"/>
    </row>
    <row r="8" spans="1:131" s="256" customFormat="1" ht="26.25" customHeight="1" x14ac:dyDescent="0.15">
      <c r="A8" s="262">
        <v>2</v>
      </c>
      <c r="B8" s="1130" t="s">
        <v>391</v>
      </c>
      <c r="C8" s="1131"/>
      <c r="D8" s="1131"/>
      <c r="E8" s="1131"/>
      <c r="F8" s="1131"/>
      <c r="G8" s="1131"/>
      <c r="H8" s="1131"/>
      <c r="I8" s="1131"/>
      <c r="J8" s="1131"/>
      <c r="K8" s="1131"/>
      <c r="L8" s="1131"/>
      <c r="M8" s="1131"/>
      <c r="N8" s="1131"/>
      <c r="O8" s="1131"/>
      <c r="P8" s="1132"/>
      <c r="Q8" s="1136">
        <v>15</v>
      </c>
      <c r="R8" s="1137"/>
      <c r="S8" s="1137"/>
      <c r="T8" s="1137"/>
      <c r="U8" s="1137"/>
      <c r="V8" s="1137">
        <v>13</v>
      </c>
      <c r="W8" s="1137"/>
      <c r="X8" s="1137"/>
      <c r="Y8" s="1137"/>
      <c r="Z8" s="1137"/>
      <c r="AA8" s="1137">
        <v>2</v>
      </c>
      <c r="AB8" s="1137"/>
      <c r="AC8" s="1137"/>
      <c r="AD8" s="1137"/>
      <c r="AE8" s="1138"/>
      <c r="AF8" s="1112">
        <v>2</v>
      </c>
      <c r="AG8" s="1113"/>
      <c r="AH8" s="1113"/>
      <c r="AI8" s="1113"/>
      <c r="AJ8" s="1114"/>
      <c r="AK8" s="1182" t="s">
        <v>585</v>
      </c>
      <c r="AL8" s="1183"/>
      <c r="AM8" s="1183"/>
      <c r="AN8" s="1183"/>
      <c r="AO8" s="1183"/>
      <c r="AP8" s="1183" t="s">
        <v>586</v>
      </c>
      <c r="AQ8" s="1183"/>
      <c r="AR8" s="1183"/>
      <c r="AS8" s="1183"/>
      <c r="AT8" s="1183"/>
      <c r="AU8" s="1180"/>
      <c r="AV8" s="1180"/>
      <c r="AW8" s="1180"/>
      <c r="AX8" s="1180"/>
      <c r="AY8" s="1181"/>
      <c r="AZ8" s="253"/>
      <c r="BA8" s="253"/>
      <c r="BB8" s="253"/>
      <c r="BC8" s="253"/>
      <c r="BD8" s="253"/>
      <c r="BE8" s="254"/>
      <c r="BF8" s="254"/>
      <c r="BG8" s="254"/>
      <c r="BH8" s="254"/>
      <c r="BI8" s="254"/>
      <c r="BJ8" s="254"/>
      <c r="BK8" s="254"/>
      <c r="BL8" s="254"/>
      <c r="BM8" s="254"/>
      <c r="BN8" s="254"/>
      <c r="BO8" s="254"/>
      <c r="BP8" s="254"/>
      <c r="BQ8" s="263">
        <v>2</v>
      </c>
      <c r="BR8" s="264"/>
      <c r="BS8" s="1107" t="s">
        <v>604</v>
      </c>
      <c r="BT8" s="1108"/>
      <c r="BU8" s="1108"/>
      <c r="BV8" s="1108"/>
      <c r="BW8" s="1108"/>
      <c r="BX8" s="1108"/>
      <c r="BY8" s="1108"/>
      <c r="BZ8" s="1108"/>
      <c r="CA8" s="1108"/>
      <c r="CB8" s="1108"/>
      <c r="CC8" s="1108"/>
      <c r="CD8" s="1108"/>
      <c r="CE8" s="1108"/>
      <c r="CF8" s="1108"/>
      <c r="CG8" s="1109"/>
      <c r="CH8" s="1082">
        <v>-40</v>
      </c>
      <c r="CI8" s="1083"/>
      <c r="CJ8" s="1083"/>
      <c r="CK8" s="1083"/>
      <c r="CL8" s="1084"/>
      <c r="CM8" s="1082">
        <v>681</v>
      </c>
      <c r="CN8" s="1083"/>
      <c r="CO8" s="1083"/>
      <c r="CP8" s="1083"/>
      <c r="CQ8" s="1084"/>
      <c r="CR8" s="1082">
        <v>90</v>
      </c>
      <c r="CS8" s="1083"/>
      <c r="CT8" s="1083"/>
      <c r="CU8" s="1083"/>
      <c r="CV8" s="1084"/>
      <c r="CW8" s="1082">
        <v>50</v>
      </c>
      <c r="CX8" s="1083"/>
      <c r="CY8" s="1083"/>
      <c r="CZ8" s="1083"/>
      <c r="DA8" s="1084"/>
      <c r="DB8" s="1082" t="s">
        <v>522</v>
      </c>
      <c r="DC8" s="1083"/>
      <c r="DD8" s="1083"/>
      <c r="DE8" s="1083"/>
      <c r="DF8" s="1084"/>
      <c r="DG8" s="1082" t="s">
        <v>522</v>
      </c>
      <c r="DH8" s="1083"/>
      <c r="DI8" s="1083"/>
      <c r="DJ8" s="1083"/>
      <c r="DK8" s="1084"/>
      <c r="DL8" s="1082" t="s">
        <v>522</v>
      </c>
      <c r="DM8" s="1083"/>
      <c r="DN8" s="1083"/>
      <c r="DO8" s="1083"/>
      <c r="DP8" s="1084"/>
      <c r="DQ8" s="1082" t="s">
        <v>522</v>
      </c>
      <c r="DR8" s="1083"/>
      <c r="DS8" s="1083"/>
      <c r="DT8" s="1083"/>
      <c r="DU8" s="1084"/>
      <c r="DV8" s="1085"/>
      <c r="DW8" s="1086"/>
      <c r="DX8" s="1086"/>
      <c r="DY8" s="1086"/>
      <c r="DZ8" s="1087"/>
      <c r="EA8" s="255"/>
    </row>
    <row r="9" spans="1:131" s="256" customFormat="1" ht="26.25" customHeight="1" x14ac:dyDescent="0.15">
      <c r="A9" s="262">
        <v>3</v>
      </c>
      <c r="B9" s="1130" t="s">
        <v>392</v>
      </c>
      <c r="C9" s="1131"/>
      <c r="D9" s="1131"/>
      <c r="E9" s="1131"/>
      <c r="F9" s="1131"/>
      <c r="G9" s="1131"/>
      <c r="H9" s="1131"/>
      <c r="I9" s="1131"/>
      <c r="J9" s="1131"/>
      <c r="K9" s="1131"/>
      <c r="L9" s="1131"/>
      <c r="M9" s="1131"/>
      <c r="N9" s="1131"/>
      <c r="O9" s="1131"/>
      <c r="P9" s="1132"/>
      <c r="Q9" s="1136">
        <v>172</v>
      </c>
      <c r="R9" s="1137"/>
      <c r="S9" s="1137"/>
      <c r="T9" s="1137"/>
      <c r="U9" s="1137"/>
      <c r="V9" s="1137">
        <v>55</v>
      </c>
      <c r="W9" s="1137"/>
      <c r="X9" s="1137"/>
      <c r="Y9" s="1137"/>
      <c r="Z9" s="1137"/>
      <c r="AA9" s="1137">
        <v>117</v>
      </c>
      <c r="AB9" s="1137"/>
      <c r="AC9" s="1137"/>
      <c r="AD9" s="1137"/>
      <c r="AE9" s="1138"/>
      <c r="AF9" s="1112">
        <v>117</v>
      </c>
      <c r="AG9" s="1113"/>
      <c r="AH9" s="1113"/>
      <c r="AI9" s="1113"/>
      <c r="AJ9" s="1114"/>
      <c r="AK9" s="1182" t="s">
        <v>585</v>
      </c>
      <c r="AL9" s="1183"/>
      <c r="AM9" s="1183"/>
      <c r="AN9" s="1183"/>
      <c r="AO9" s="1183"/>
      <c r="AP9" s="1183">
        <v>270</v>
      </c>
      <c r="AQ9" s="1183"/>
      <c r="AR9" s="1183"/>
      <c r="AS9" s="1183"/>
      <c r="AT9" s="1183"/>
      <c r="AU9" s="1180"/>
      <c r="AV9" s="1180"/>
      <c r="AW9" s="1180"/>
      <c r="AX9" s="1180"/>
      <c r="AY9" s="1181"/>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15">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82"/>
      <c r="AL10" s="1183"/>
      <c r="AM10" s="1183"/>
      <c r="AN10" s="1183"/>
      <c r="AO10" s="1183"/>
      <c r="AP10" s="1183"/>
      <c r="AQ10" s="1183"/>
      <c r="AR10" s="1183"/>
      <c r="AS10" s="1183"/>
      <c r="AT10" s="1183"/>
      <c r="AU10" s="1180"/>
      <c r="AV10" s="1180"/>
      <c r="AW10" s="1180"/>
      <c r="AX10" s="1180"/>
      <c r="AY10" s="1181"/>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15">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82"/>
      <c r="AL11" s="1183"/>
      <c r="AM11" s="1183"/>
      <c r="AN11" s="1183"/>
      <c r="AO11" s="1183"/>
      <c r="AP11" s="1183"/>
      <c r="AQ11" s="1183"/>
      <c r="AR11" s="1183"/>
      <c r="AS11" s="1183"/>
      <c r="AT11" s="1183"/>
      <c r="AU11" s="1180"/>
      <c r="AV11" s="1180"/>
      <c r="AW11" s="1180"/>
      <c r="AX11" s="1180"/>
      <c r="AY11" s="1181"/>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15">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82"/>
      <c r="AL12" s="1183"/>
      <c r="AM12" s="1183"/>
      <c r="AN12" s="1183"/>
      <c r="AO12" s="1183"/>
      <c r="AP12" s="1183"/>
      <c r="AQ12" s="1183"/>
      <c r="AR12" s="1183"/>
      <c r="AS12" s="1183"/>
      <c r="AT12" s="1183"/>
      <c r="AU12" s="1180"/>
      <c r="AV12" s="1180"/>
      <c r="AW12" s="1180"/>
      <c r="AX12" s="1180"/>
      <c r="AY12" s="1181"/>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15">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82"/>
      <c r="AL13" s="1183"/>
      <c r="AM13" s="1183"/>
      <c r="AN13" s="1183"/>
      <c r="AO13" s="1183"/>
      <c r="AP13" s="1183"/>
      <c r="AQ13" s="1183"/>
      <c r="AR13" s="1183"/>
      <c r="AS13" s="1183"/>
      <c r="AT13" s="1183"/>
      <c r="AU13" s="1180"/>
      <c r="AV13" s="1180"/>
      <c r="AW13" s="1180"/>
      <c r="AX13" s="1180"/>
      <c r="AY13" s="1181"/>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15">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82"/>
      <c r="AL14" s="1183"/>
      <c r="AM14" s="1183"/>
      <c r="AN14" s="1183"/>
      <c r="AO14" s="1183"/>
      <c r="AP14" s="1183"/>
      <c r="AQ14" s="1183"/>
      <c r="AR14" s="1183"/>
      <c r="AS14" s="1183"/>
      <c r="AT14" s="1183"/>
      <c r="AU14" s="1180"/>
      <c r="AV14" s="1180"/>
      <c r="AW14" s="1180"/>
      <c r="AX14" s="1180"/>
      <c r="AY14" s="1181"/>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15">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82"/>
      <c r="AL15" s="1183"/>
      <c r="AM15" s="1183"/>
      <c r="AN15" s="1183"/>
      <c r="AO15" s="1183"/>
      <c r="AP15" s="1183"/>
      <c r="AQ15" s="1183"/>
      <c r="AR15" s="1183"/>
      <c r="AS15" s="1183"/>
      <c r="AT15" s="1183"/>
      <c r="AU15" s="1180"/>
      <c r="AV15" s="1180"/>
      <c r="AW15" s="1180"/>
      <c r="AX15" s="1180"/>
      <c r="AY15" s="1181"/>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15">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82"/>
      <c r="AL16" s="1183"/>
      <c r="AM16" s="1183"/>
      <c r="AN16" s="1183"/>
      <c r="AO16" s="1183"/>
      <c r="AP16" s="1183"/>
      <c r="AQ16" s="1183"/>
      <c r="AR16" s="1183"/>
      <c r="AS16" s="1183"/>
      <c r="AT16" s="1183"/>
      <c r="AU16" s="1180"/>
      <c r="AV16" s="1180"/>
      <c r="AW16" s="1180"/>
      <c r="AX16" s="1180"/>
      <c r="AY16" s="1181"/>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15">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82"/>
      <c r="AL17" s="1183"/>
      <c r="AM17" s="1183"/>
      <c r="AN17" s="1183"/>
      <c r="AO17" s="1183"/>
      <c r="AP17" s="1183"/>
      <c r="AQ17" s="1183"/>
      <c r="AR17" s="1183"/>
      <c r="AS17" s="1183"/>
      <c r="AT17" s="1183"/>
      <c r="AU17" s="1180"/>
      <c r="AV17" s="1180"/>
      <c r="AW17" s="1180"/>
      <c r="AX17" s="1180"/>
      <c r="AY17" s="1181"/>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15">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82"/>
      <c r="AL18" s="1183"/>
      <c r="AM18" s="1183"/>
      <c r="AN18" s="1183"/>
      <c r="AO18" s="1183"/>
      <c r="AP18" s="1183"/>
      <c r="AQ18" s="1183"/>
      <c r="AR18" s="1183"/>
      <c r="AS18" s="1183"/>
      <c r="AT18" s="1183"/>
      <c r="AU18" s="1180"/>
      <c r="AV18" s="1180"/>
      <c r="AW18" s="1180"/>
      <c r="AX18" s="1180"/>
      <c r="AY18" s="1181"/>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15">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82"/>
      <c r="AL19" s="1183"/>
      <c r="AM19" s="1183"/>
      <c r="AN19" s="1183"/>
      <c r="AO19" s="1183"/>
      <c r="AP19" s="1183"/>
      <c r="AQ19" s="1183"/>
      <c r="AR19" s="1183"/>
      <c r="AS19" s="1183"/>
      <c r="AT19" s="1183"/>
      <c r="AU19" s="1180"/>
      <c r="AV19" s="1180"/>
      <c r="AW19" s="1180"/>
      <c r="AX19" s="1180"/>
      <c r="AY19" s="1181"/>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15">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82"/>
      <c r="AL20" s="1183"/>
      <c r="AM20" s="1183"/>
      <c r="AN20" s="1183"/>
      <c r="AO20" s="1183"/>
      <c r="AP20" s="1183"/>
      <c r="AQ20" s="1183"/>
      <c r="AR20" s="1183"/>
      <c r="AS20" s="1183"/>
      <c r="AT20" s="1183"/>
      <c r="AU20" s="1180"/>
      <c r="AV20" s="1180"/>
      <c r="AW20" s="1180"/>
      <c r="AX20" s="1180"/>
      <c r="AY20" s="1181"/>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82"/>
      <c r="AL21" s="1183"/>
      <c r="AM21" s="1183"/>
      <c r="AN21" s="1183"/>
      <c r="AO21" s="1183"/>
      <c r="AP21" s="1183"/>
      <c r="AQ21" s="1183"/>
      <c r="AR21" s="1183"/>
      <c r="AS21" s="1183"/>
      <c r="AT21" s="1183"/>
      <c r="AU21" s="1180"/>
      <c r="AV21" s="1180"/>
      <c r="AW21" s="1180"/>
      <c r="AX21" s="1180"/>
      <c r="AY21" s="1181"/>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15">
      <c r="A22" s="262">
        <v>16</v>
      </c>
      <c r="B22" s="1130"/>
      <c r="C22" s="1131"/>
      <c r="D22" s="1131"/>
      <c r="E22" s="1131"/>
      <c r="F22" s="1131"/>
      <c r="G22" s="1131"/>
      <c r="H22" s="1131"/>
      <c r="I22" s="1131"/>
      <c r="J22" s="1131"/>
      <c r="K22" s="1131"/>
      <c r="L22" s="1131"/>
      <c r="M22" s="1131"/>
      <c r="N22" s="1131"/>
      <c r="O22" s="1131"/>
      <c r="P22" s="1132"/>
      <c r="Q22" s="1177"/>
      <c r="R22" s="1178"/>
      <c r="S22" s="1178"/>
      <c r="T22" s="1178"/>
      <c r="U22" s="1178"/>
      <c r="V22" s="1178"/>
      <c r="W22" s="1178"/>
      <c r="X22" s="1178"/>
      <c r="Y22" s="1178"/>
      <c r="Z22" s="1178"/>
      <c r="AA22" s="1178"/>
      <c r="AB22" s="1178"/>
      <c r="AC22" s="1178"/>
      <c r="AD22" s="1178"/>
      <c r="AE22" s="1179"/>
      <c r="AF22" s="1112"/>
      <c r="AG22" s="1113"/>
      <c r="AH22" s="1113"/>
      <c r="AI22" s="1113"/>
      <c r="AJ22" s="1114"/>
      <c r="AK22" s="1173"/>
      <c r="AL22" s="1174"/>
      <c r="AM22" s="1174"/>
      <c r="AN22" s="1174"/>
      <c r="AO22" s="1174"/>
      <c r="AP22" s="1174"/>
      <c r="AQ22" s="1174"/>
      <c r="AR22" s="1174"/>
      <c r="AS22" s="1174"/>
      <c r="AT22" s="1174"/>
      <c r="AU22" s="1175"/>
      <c r="AV22" s="1175"/>
      <c r="AW22" s="1175"/>
      <c r="AX22" s="1175"/>
      <c r="AY22" s="1176"/>
      <c r="AZ22" s="1128" t="s">
        <v>393</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
      <c r="A23" s="265" t="s">
        <v>394</v>
      </c>
      <c r="B23" s="1037" t="s">
        <v>395</v>
      </c>
      <c r="C23" s="1038"/>
      <c r="D23" s="1038"/>
      <c r="E23" s="1038"/>
      <c r="F23" s="1038"/>
      <c r="G23" s="1038"/>
      <c r="H23" s="1038"/>
      <c r="I23" s="1038"/>
      <c r="J23" s="1038"/>
      <c r="K23" s="1038"/>
      <c r="L23" s="1038"/>
      <c r="M23" s="1038"/>
      <c r="N23" s="1038"/>
      <c r="O23" s="1038"/>
      <c r="P23" s="1039"/>
      <c r="Q23" s="1164">
        <v>58482</v>
      </c>
      <c r="R23" s="1165"/>
      <c r="S23" s="1165"/>
      <c r="T23" s="1165"/>
      <c r="U23" s="1165"/>
      <c r="V23" s="1165">
        <v>55996</v>
      </c>
      <c r="W23" s="1165"/>
      <c r="X23" s="1165"/>
      <c r="Y23" s="1165"/>
      <c r="Z23" s="1165"/>
      <c r="AA23" s="1165">
        <v>2486</v>
      </c>
      <c r="AB23" s="1165"/>
      <c r="AC23" s="1165"/>
      <c r="AD23" s="1165"/>
      <c r="AE23" s="1166"/>
      <c r="AF23" s="1167">
        <v>1900</v>
      </c>
      <c r="AG23" s="1165"/>
      <c r="AH23" s="1165"/>
      <c r="AI23" s="1165"/>
      <c r="AJ23" s="1168"/>
      <c r="AK23" s="1169"/>
      <c r="AL23" s="1170"/>
      <c r="AM23" s="1170"/>
      <c r="AN23" s="1170"/>
      <c r="AO23" s="1170"/>
      <c r="AP23" s="1165">
        <v>62314</v>
      </c>
      <c r="AQ23" s="1165"/>
      <c r="AR23" s="1165"/>
      <c r="AS23" s="1165"/>
      <c r="AT23" s="1165"/>
      <c r="AU23" s="1171"/>
      <c r="AV23" s="1171"/>
      <c r="AW23" s="1171"/>
      <c r="AX23" s="1171"/>
      <c r="AY23" s="1172"/>
      <c r="AZ23" s="1161" t="s">
        <v>396</v>
      </c>
      <c r="BA23" s="1162"/>
      <c r="BB23" s="1162"/>
      <c r="BC23" s="1162"/>
      <c r="BD23" s="1163"/>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15">
      <c r="A24" s="1160" t="s">
        <v>397</v>
      </c>
      <c r="B24" s="1160"/>
      <c r="C24" s="1160"/>
      <c r="D24" s="1160"/>
      <c r="E24" s="1160"/>
      <c r="F24" s="1160"/>
      <c r="G24" s="1160"/>
      <c r="H24" s="1160"/>
      <c r="I24" s="1160"/>
      <c r="J24" s="1160"/>
      <c r="K24" s="1160"/>
      <c r="L24" s="1160"/>
      <c r="M24" s="1160"/>
      <c r="N24" s="1160"/>
      <c r="O24" s="1160"/>
      <c r="P24" s="1160"/>
      <c r="Q24" s="1160"/>
      <c r="R24" s="1160"/>
      <c r="S24" s="1160"/>
      <c r="T24" s="1160"/>
      <c r="U24" s="1160"/>
      <c r="V24" s="1160"/>
      <c r="W24" s="1160"/>
      <c r="X24" s="1160"/>
      <c r="Y24" s="1160"/>
      <c r="Z24" s="1160"/>
      <c r="AA24" s="1160"/>
      <c r="AB24" s="1160"/>
      <c r="AC24" s="1160"/>
      <c r="AD24" s="1160"/>
      <c r="AE24" s="1160"/>
      <c r="AF24" s="1160"/>
      <c r="AG24" s="1160"/>
      <c r="AH24" s="1160"/>
      <c r="AI24" s="1160"/>
      <c r="AJ24" s="1160"/>
      <c r="AK24" s="1160"/>
      <c r="AL24" s="1160"/>
      <c r="AM24" s="1160"/>
      <c r="AN24" s="1160"/>
      <c r="AO24" s="1160"/>
      <c r="AP24" s="1160"/>
      <c r="AQ24" s="1160"/>
      <c r="AR24" s="1160"/>
      <c r="AS24" s="1160"/>
      <c r="AT24" s="1160"/>
      <c r="AU24" s="1160"/>
      <c r="AV24" s="1160"/>
      <c r="AW24" s="1160"/>
      <c r="AX24" s="1160"/>
      <c r="AY24" s="1160"/>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
      <c r="A25" s="1159" t="s">
        <v>398</v>
      </c>
      <c r="B25" s="1159"/>
      <c r="C25" s="1159"/>
      <c r="D25" s="1159"/>
      <c r="E25" s="1159"/>
      <c r="F25" s="1159"/>
      <c r="G25" s="1159"/>
      <c r="H25" s="1159"/>
      <c r="I25" s="1159"/>
      <c r="J25" s="1159"/>
      <c r="K25" s="1159"/>
      <c r="L25" s="1159"/>
      <c r="M25" s="1159"/>
      <c r="N25" s="1159"/>
      <c r="O25" s="1159"/>
      <c r="P25" s="1159"/>
      <c r="Q25" s="1159"/>
      <c r="R25" s="1159"/>
      <c r="S25" s="1159"/>
      <c r="T25" s="1159"/>
      <c r="U25" s="1159"/>
      <c r="V25" s="1159"/>
      <c r="W25" s="1159"/>
      <c r="X25" s="1159"/>
      <c r="Y25" s="1159"/>
      <c r="Z25" s="1159"/>
      <c r="AA25" s="1159"/>
      <c r="AB25" s="1159"/>
      <c r="AC25" s="1159"/>
      <c r="AD25" s="1159"/>
      <c r="AE25" s="1159"/>
      <c r="AF25" s="1159"/>
      <c r="AG25" s="1159"/>
      <c r="AH25" s="1159"/>
      <c r="AI25" s="1159"/>
      <c r="AJ25" s="1159"/>
      <c r="AK25" s="1159"/>
      <c r="AL25" s="1159"/>
      <c r="AM25" s="1159"/>
      <c r="AN25" s="1159"/>
      <c r="AO25" s="1159"/>
      <c r="AP25" s="1159"/>
      <c r="AQ25" s="1159"/>
      <c r="AR25" s="1159"/>
      <c r="AS25" s="1159"/>
      <c r="AT25" s="1159"/>
      <c r="AU25" s="1159"/>
      <c r="AV25" s="1159"/>
      <c r="AW25" s="1159"/>
      <c r="AX25" s="1159"/>
      <c r="AY25" s="1159"/>
      <c r="AZ25" s="1159"/>
      <c r="BA25" s="1159"/>
      <c r="BB25" s="1159"/>
      <c r="BC25" s="1159"/>
      <c r="BD25" s="1159"/>
      <c r="BE25" s="1159"/>
      <c r="BF25" s="1159"/>
      <c r="BG25" s="1159"/>
      <c r="BH25" s="1159"/>
      <c r="BI25" s="1159"/>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15">
      <c r="A26" s="1088" t="s">
        <v>373</v>
      </c>
      <c r="B26" s="1089"/>
      <c r="C26" s="1089"/>
      <c r="D26" s="1089"/>
      <c r="E26" s="1089"/>
      <c r="F26" s="1089"/>
      <c r="G26" s="1089"/>
      <c r="H26" s="1089"/>
      <c r="I26" s="1089"/>
      <c r="J26" s="1089"/>
      <c r="K26" s="1089"/>
      <c r="L26" s="1089"/>
      <c r="M26" s="1089"/>
      <c r="N26" s="1089"/>
      <c r="O26" s="1089"/>
      <c r="P26" s="1090"/>
      <c r="Q26" s="1094" t="s">
        <v>399</v>
      </c>
      <c r="R26" s="1095"/>
      <c r="S26" s="1095"/>
      <c r="T26" s="1095"/>
      <c r="U26" s="1096"/>
      <c r="V26" s="1094" t="s">
        <v>400</v>
      </c>
      <c r="W26" s="1095"/>
      <c r="X26" s="1095"/>
      <c r="Y26" s="1095"/>
      <c r="Z26" s="1096"/>
      <c r="AA26" s="1094" t="s">
        <v>401</v>
      </c>
      <c r="AB26" s="1095"/>
      <c r="AC26" s="1095"/>
      <c r="AD26" s="1095"/>
      <c r="AE26" s="1095"/>
      <c r="AF26" s="1155" t="s">
        <v>402</v>
      </c>
      <c r="AG26" s="1101"/>
      <c r="AH26" s="1101"/>
      <c r="AI26" s="1101"/>
      <c r="AJ26" s="1156"/>
      <c r="AK26" s="1095" t="s">
        <v>403</v>
      </c>
      <c r="AL26" s="1095"/>
      <c r="AM26" s="1095"/>
      <c r="AN26" s="1095"/>
      <c r="AO26" s="1096"/>
      <c r="AP26" s="1094" t="s">
        <v>404</v>
      </c>
      <c r="AQ26" s="1095"/>
      <c r="AR26" s="1095"/>
      <c r="AS26" s="1095"/>
      <c r="AT26" s="1096"/>
      <c r="AU26" s="1094" t="s">
        <v>405</v>
      </c>
      <c r="AV26" s="1095"/>
      <c r="AW26" s="1095"/>
      <c r="AX26" s="1095"/>
      <c r="AY26" s="1096"/>
      <c r="AZ26" s="1094" t="s">
        <v>406</v>
      </c>
      <c r="BA26" s="1095"/>
      <c r="BB26" s="1095"/>
      <c r="BC26" s="1095"/>
      <c r="BD26" s="1096"/>
      <c r="BE26" s="1094" t="s">
        <v>380</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7"/>
      <c r="AG27" s="1104"/>
      <c r="AH27" s="1104"/>
      <c r="AI27" s="1104"/>
      <c r="AJ27" s="1158"/>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15">
      <c r="A28" s="267">
        <v>1</v>
      </c>
      <c r="B28" s="1144" t="s">
        <v>407</v>
      </c>
      <c r="C28" s="1145"/>
      <c r="D28" s="1145"/>
      <c r="E28" s="1145"/>
      <c r="F28" s="1145"/>
      <c r="G28" s="1145"/>
      <c r="H28" s="1145"/>
      <c r="I28" s="1145"/>
      <c r="J28" s="1145"/>
      <c r="K28" s="1145"/>
      <c r="L28" s="1145"/>
      <c r="M28" s="1145"/>
      <c r="N28" s="1145"/>
      <c r="O28" s="1145"/>
      <c r="P28" s="1146"/>
      <c r="Q28" s="1147">
        <v>12763</v>
      </c>
      <c r="R28" s="1148"/>
      <c r="S28" s="1148"/>
      <c r="T28" s="1148"/>
      <c r="U28" s="1148"/>
      <c r="V28" s="1148">
        <v>12601</v>
      </c>
      <c r="W28" s="1148"/>
      <c r="X28" s="1148"/>
      <c r="Y28" s="1148"/>
      <c r="Z28" s="1148"/>
      <c r="AA28" s="1148">
        <v>162</v>
      </c>
      <c r="AB28" s="1148"/>
      <c r="AC28" s="1148"/>
      <c r="AD28" s="1148"/>
      <c r="AE28" s="1149"/>
      <c r="AF28" s="1150">
        <v>162</v>
      </c>
      <c r="AG28" s="1148"/>
      <c r="AH28" s="1148"/>
      <c r="AI28" s="1148"/>
      <c r="AJ28" s="1151"/>
      <c r="AK28" s="1152" t="s">
        <v>522</v>
      </c>
      <c r="AL28" s="1153"/>
      <c r="AM28" s="1153"/>
      <c r="AN28" s="1153"/>
      <c r="AO28" s="1154"/>
      <c r="AP28" s="1140" t="s">
        <v>587</v>
      </c>
      <c r="AQ28" s="1140"/>
      <c r="AR28" s="1140"/>
      <c r="AS28" s="1140"/>
      <c r="AT28" s="1140"/>
      <c r="AU28" s="1140" t="s">
        <v>522</v>
      </c>
      <c r="AV28" s="1140"/>
      <c r="AW28" s="1140"/>
      <c r="AX28" s="1140"/>
      <c r="AY28" s="1140"/>
      <c r="AZ28" s="1141" t="s">
        <v>522</v>
      </c>
      <c r="BA28" s="1141"/>
      <c r="BB28" s="1141"/>
      <c r="BC28" s="1141"/>
      <c r="BD28" s="1141"/>
      <c r="BE28" s="1142"/>
      <c r="BF28" s="1142"/>
      <c r="BG28" s="1142"/>
      <c r="BH28" s="1142"/>
      <c r="BI28" s="1143"/>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15">
      <c r="A29" s="267">
        <v>2</v>
      </c>
      <c r="B29" s="1130" t="s">
        <v>408</v>
      </c>
      <c r="C29" s="1131"/>
      <c r="D29" s="1131"/>
      <c r="E29" s="1131"/>
      <c r="F29" s="1131"/>
      <c r="G29" s="1131"/>
      <c r="H29" s="1131"/>
      <c r="I29" s="1131"/>
      <c r="J29" s="1131"/>
      <c r="K29" s="1131"/>
      <c r="L29" s="1131"/>
      <c r="M29" s="1131"/>
      <c r="N29" s="1131"/>
      <c r="O29" s="1131"/>
      <c r="P29" s="1132"/>
      <c r="Q29" s="1136">
        <v>10959</v>
      </c>
      <c r="R29" s="1137"/>
      <c r="S29" s="1137"/>
      <c r="T29" s="1137"/>
      <c r="U29" s="1137"/>
      <c r="V29" s="1137">
        <v>10541</v>
      </c>
      <c r="W29" s="1137"/>
      <c r="X29" s="1137"/>
      <c r="Y29" s="1137"/>
      <c r="Z29" s="1137"/>
      <c r="AA29" s="1137">
        <v>418</v>
      </c>
      <c r="AB29" s="1137"/>
      <c r="AC29" s="1137"/>
      <c r="AD29" s="1137"/>
      <c r="AE29" s="1138"/>
      <c r="AF29" s="1112">
        <v>418</v>
      </c>
      <c r="AG29" s="1113"/>
      <c r="AH29" s="1113"/>
      <c r="AI29" s="1113"/>
      <c r="AJ29" s="1114"/>
      <c r="AK29" s="1139" t="s">
        <v>522</v>
      </c>
      <c r="AL29" s="1072"/>
      <c r="AM29" s="1072"/>
      <c r="AN29" s="1072"/>
      <c r="AO29" s="1073"/>
      <c r="AP29" s="1064" t="s">
        <v>585</v>
      </c>
      <c r="AQ29" s="1064"/>
      <c r="AR29" s="1064"/>
      <c r="AS29" s="1064"/>
      <c r="AT29" s="1064"/>
      <c r="AU29" s="1064" t="s">
        <v>522</v>
      </c>
      <c r="AV29" s="1064"/>
      <c r="AW29" s="1064"/>
      <c r="AX29" s="1064"/>
      <c r="AY29" s="1064"/>
      <c r="AZ29" s="1135" t="s">
        <v>522</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15">
      <c r="A30" s="267">
        <v>3</v>
      </c>
      <c r="B30" s="1130" t="s">
        <v>409</v>
      </c>
      <c r="C30" s="1131"/>
      <c r="D30" s="1131"/>
      <c r="E30" s="1131"/>
      <c r="F30" s="1131"/>
      <c r="G30" s="1131"/>
      <c r="H30" s="1131"/>
      <c r="I30" s="1131"/>
      <c r="J30" s="1131"/>
      <c r="K30" s="1131"/>
      <c r="L30" s="1131"/>
      <c r="M30" s="1131"/>
      <c r="N30" s="1131"/>
      <c r="O30" s="1131"/>
      <c r="P30" s="1132"/>
      <c r="Q30" s="1136">
        <v>1872</v>
      </c>
      <c r="R30" s="1137"/>
      <c r="S30" s="1137"/>
      <c r="T30" s="1137"/>
      <c r="U30" s="1137"/>
      <c r="V30" s="1137">
        <v>1864</v>
      </c>
      <c r="W30" s="1137"/>
      <c r="X30" s="1137"/>
      <c r="Y30" s="1137"/>
      <c r="Z30" s="1137"/>
      <c r="AA30" s="1137">
        <v>8</v>
      </c>
      <c r="AB30" s="1137"/>
      <c r="AC30" s="1137"/>
      <c r="AD30" s="1137"/>
      <c r="AE30" s="1138"/>
      <c r="AF30" s="1112">
        <v>8</v>
      </c>
      <c r="AG30" s="1113"/>
      <c r="AH30" s="1113"/>
      <c r="AI30" s="1113"/>
      <c r="AJ30" s="1114"/>
      <c r="AK30" s="1139" t="s">
        <v>522</v>
      </c>
      <c r="AL30" s="1072"/>
      <c r="AM30" s="1072"/>
      <c r="AN30" s="1072"/>
      <c r="AO30" s="1073"/>
      <c r="AP30" s="1064" t="s">
        <v>585</v>
      </c>
      <c r="AQ30" s="1064"/>
      <c r="AR30" s="1064"/>
      <c r="AS30" s="1064"/>
      <c r="AT30" s="1064"/>
      <c r="AU30" s="1064" t="s">
        <v>522</v>
      </c>
      <c r="AV30" s="1064"/>
      <c r="AW30" s="1064"/>
      <c r="AX30" s="1064"/>
      <c r="AY30" s="1064"/>
      <c r="AZ30" s="1135" t="s">
        <v>522</v>
      </c>
      <c r="BA30" s="1135"/>
      <c r="BB30" s="1135"/>
      <c r="BC30" s="1135"/>
      <c r="BD30" s="1135"/>
      <c r="BE30" s="1125"/>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15">
      <c r="A31" s="267">
        <v>4</v>
      </c>
      <c r="B31" s="1130" t="s">
        <v>410</v>
      </c>
      <c r="C31" s="1131"/>
      <c r="D31" s="1131"/>
      <c r="E31" s="1131"/>
      <c r="F31" s="1131"/>
      <c r="G31" s="1131"/>
      <c r="H31" s="1131"/>
      <c r="I31" s="1131"/>
      <c r="J31" s="1131"/>
      <c r="K31" s="1131"/>
      <c r="L31" s="1131"/>
      <c r="M31" s="1131"/>
      <c r="N31" s="1131"/>
      <c r="O31" s="1131"/>
      <c r="P31" s="1132"/>
      <c r="Q31" s="1136">
        <v>3485</v>
      </c>
      <c r="R31" s="1137"/>
      <c r="S31" s="1137"/>
      <c r="T31" s="1137"/>
      <c r="U31" s="1137"/>
      <c r="V31" s="1137">
        <v>2596</v>
      </c>
      <c r="W31" s="1137"/>
      <c r="X31" s="1137"/>
      <c r="Y31" s="1137"/>
      <c r="Z31" s="1137"/>
      <c r="AA31" s="1137">
        <v>889</v>
      </c>
      <c r="AB31" s="1137"/>
      <c r="AC31" s="1137"/>
      <c r="AD31" s="1137"/>
      <c r="AE31" s="1138"/>
      <c r="AF31" s="1112">
        <v>4450</v>
      </c>
      <c r="AG31" s="1113"/>
      <c r="AH31" s="1113"/>
      <c r="AI31" s="1113"/>
      <c r="AJ31" s="1114"/>
      <c r="AK31" s="1139" t="s">
        <v>522</v>
      </c>
      <c r="AL31" s="1072"/>
      <c r="AM31" s="1072"/>
      <c r="AN31" s="1072"/>
      <c r="AO31" s="1073"/>
      <c r="AP31" s="1064">
        <v>14821</v>
      </c>
      <c r="AQ31" s="1064"/>
      <c r="AR31" s="1064"/>
      <c r="AS31" s="1064"/>
      <c r="AT31" s="1064"/>
      <c r="AU31" s="1064">
        <v>30</v>
      </c>
      <c r="AV31" s="1064"/>
      <c r="AW31" s="1064"/>
      <c r="AX31" s="1064"/>
      <c r="AY31" s="1064"/>
      <c r="AZ31" s="1135" t="s">
        <v>522</v>
      </c>
      <c r="BA31" s="1135"/>
      <c r="BB31" s="1135"/>
      <c r="BC31" s="1135"/>
      <c r="BD31" s="1135"/>
      <c r="BE31" s="1125" t="s">
        <v>411</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15">
      <c r="A32" s="267">
        <v>5</v>
      </c>
      <c r="B32" s="1130" t="s">
        <v>412</v>
      </c>
      <c r="C32" s="1131"/>
      <c r="D32" s="1131"/>
      <c r="E32" s="1131"/>
      <c r="F32" s="1131"/>
      <c r="G32" s="1131"/>
      <c r="H32" s="1131"/>
      <c r="I32" s="1131"/>
      <c r="J32" s="1131"/>
      <c r="K32" s="1131"/>
      <c r="L32" s="1131"/>
      <c r="M32" s="1131"/>
      <c r="N32" s="1131"/>
      <c r="O32" s="1131"/>
      <c r="P32" s="1132"/>
      <c r="Q32" s="1136">
        <v>5837</v>
      </c>
      <c r="R32" s="1137"/>
      <c r="S32" s="1137"/>
      <c r="T32" s="1137"/>
      <c r="U32" s="1137"/>
      <c r="V32" s="1137">
        <v>5575</v>
      </c>
      <c r="W32" s="1137"/>
      <c r="X32" s="1137"/>
      <c r="Y32" s="1137"/>
      <c r="Z32" s="1137"/>
      <c r="AA32" s="1137">
        <v>262</v>
      </c>
      <c r="AB32" s="1137"/>
      <c r="AC32" s="1137"/>
      <c r="AD32" s="1137"/>
      <c r="AE32" s="1138"/>
      <c r="AF32" s="1112">
        <v>202</v>
      </c>
      <c r="AG32" s="1113"/>
      <c r="AH32" s="1113"/>
      <c r="AI32" s="1113"/>
      <c r="AJ32" s="1114"/>
      <c r="AK32" s="1139" t="s">
        <v>522</v>
      </c>
      <c r="AL32" s="1072"/>
      <c r="AM32" s="1072"/>
      <c r="AN32" s="1072"/>
      <c r="AO32" s="1073"/>
      <c r="AP32" s="1064">
        <v>28340</v>
      </c>
      <c r="AQ32" s="1064"/>
      <c r="AR32" s="1064"/>
      <c r="AS32" s="1064"/>
      <c r="AT32" s="1064"/>
      <c r="AU32" s="1064">
        <v>18307</v>
      </c>
      <c r="AV32" s="1064"/>
      <c r="AW32" s="1064"/>
      <c r="AX32" s="1064"/>
      <c r="AY32" s="1064"/>
      <c r="AZ32" s="1135" t="s">
        <v>522</v>
      </c>
      <c r="BA32" s="1135"/>
      <c r="BB32" s="1135"/>
      <c r="BC32" s="1135"/>
      <c r="BD32" s="1135"/>
      <c r="BE32" s="1125" t="s">
        <v>413</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15">
      <c r="A33" s="267">
        <v>6</v>
      </c>
      <c r="B33" s="1130" t="s">
        <v>414</v>
      </c>
      <c r="C33" s="1131"/>
      <c r="D33" s="1131"/>
      <c r="E33" s="1131"/>
      <c r="F33" s="1131"/>
      <c r="G33" s="1131"/>
      <c r="H33" s="1131"/>
      <c r="I33" s="1131"/>
      <c r="J33" s="1131"/>
      <c r="K33" s="1131"/>
      <c r="L33" s="1131"/>
      <c r="M33" s="1131"/>
      <c r="N33" s="1131"/>
      <c r="O33" s="1131"/>
      <c r="P33" s="1132"/>
      <c r="Q33" s="1136">
        <v>70</v>
      </c>
      <c r="R33" s="1137"/>
      <c r="S33" s="1137"/>
      <c r="T33" s="1137"/>
      <c r="U33" s="1137"/>
      <c r="V33" s="1137">
        <v>59</v>
      </c>
      <c r="W33" s="1137"/>
      <c r="X33" s="1137"/>
      <c r="Y33" s="1137"/>
      <c r="Z33" s="1137"/>
      <c r="AA33" s="1137">
        <v>11</v>
      </c>
      <c r="AB33" s="1137"/>
      <c r="AC33" s="1137"/>
      <c r="AD33" s="1137"/>
      <c r="AE33" s="1138"/>
      <c r="AF33" s="1112">
        <v>11</v>
      </c>
      <c r="AG33" s="1113"/>
      <c r="AH33" s="1113"/>
      <c r="AI33" s="1113"/>
      <c r="AJ33" s="1114"/>
      <c r="AK33" s="1139" t="s">
        <v>522</v>
      </c>
      <c r="AL33" s="1072"/>
      <c r="AM33" s="1072"/>
      <c r="AN33" s="1072"/>
      <c r="AO33" s="1073"/>
      <c r="AP33" s="1064">
        <v>351</v>
      </c>
      <c r="AQ33" s="1064"/>
      <c r="AR33" s="1064"/>
      <c r="AS33" s="1064"/>
      <c r="AT33" s="1064"/>
      <c r="AU33" s="1064">
        <v>348</v>
      </c>
      <c r="AV33" s="1064"/>
      <c r="AW33" s="1064"/>
      <c r="AX33" s="1064"/>
      <c r="AY33" s="1064"/>
      <c r="AZ33" s="1135" t="s">
        <v>522</v>
      </c>
      <c r="BA33" s="1135"/>
      <c r="BB33" s="1135"/>
      <c r="BC33" s="1135"/>
      <c r="BD33" s="1135"/>
      <c r="BE33" s="1125" t="s">
        <v>415</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15">
      <c r="A34" s="267">
        <v>7</v>
      </c>
      <c r="B34" s="1130" t="s">
        <v>416</v>
      </c>
      <c r="C34" s="1131"/>
      <c r="D34" s="1131"/>
      <c r="E34" s="1131"/>
      <c r="F34" s="1131"/>
      <c r="G34" s="1131"/>
      <c r="H34" s="1131"/>
      <c r="I34" s="1131"/>
      <c r="J34" s="1131"/>
      <c r="K34" s="1131"/>
      <c r="L34" s="1131"/>
      <c r="M34" s="1131"/>
      <c r="N34" s="1131"/>
      <c r="O34" s="1131"/>
      <c r="P34" s="1132"/>
      <c r="Q34" s="1136">
        <v>10</v>
      </c>
      <c r="R34" s="1137"/>
      <c r="S34" s="1137"/>
      <c r="T34" s="1137"/>
      <c r="U34" s="1137"/>
      <c r="V34" s="1137">
        <v>8</v>
      </c>
      <c r="W34" s="1137"/>
      <c r="X34" s="1137"/>
      <c r="Y34" s="1137"/>
      <c r="Z34" s="1137"/>
      <c r="AA34" s="1137">
        <v>2</v>
      </c>
      <c r="AB34" s="1137"/>
      <c r="AC34" s="1137"/>
      <c r="AD34" s="1137"/>
      <c r="AE34" s="1138"/>
      <c r="AF34" s="1112">
        <v>2</v>
      </c>
      <c r="AG34" s="1113"/>
      <c r="AH34" s="1113"/>
      <c r="AI34" s="1113"/>
      <c r="AJ34" s="1114"/>
      <c r="AK34" s="1139" t="s">
        <v>522</v>
      </c>
      <c r="AL34" s="1072"/>
      <c r="AM34" s="1072"/>
      <c r="AN34" s="1072"/>
      <c r="AO34" s="1073"/>
      <c r="AP34" s="1064" t="s">
        <v>585</v>
      </c>
      <c r="AQ34" s="1064"/>
      <c r="AR34" s="1064"/>
      <c r="AS34" s="1064"/>
      <c r="AT34" s="1064"/>
      <c r="AU34" s="1064" t="s">
        <v>585</v>
      </c>
      <c r="AV34" s="1064"/>
      <c r="AW34" s="1064"/>
      <c r="AX34" s="1064"/>
      <c r="AY34" s="1064"/>
      <c r="AZ34" s="1135" t="s">
        <v>522</v>
      </c>
      <c r="BA34" s="1135"/>
      <c r="BB34" s="1135"/>
      <c r="BC34" s="1135"/>
      <c r="BD34" s="1135"/>
      <c r="BE34" s="1125" t="s">
        <v>415</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15">
      <c r="A35" s="267">
        <v>8</v>
      </c>
      <c r="B35" s="1130" t="s">
        <v>417</v>
      </c>
      <c r="C35" s="1131"/>
      <c r="D35" s="1131"/>
      <c r="E35" s="1131"/>
      <c r="F35" s="1131"/>
      <c r="G35" s="1131"/>
      <c r="H35" s="1131"/>
      <c r="I35" s="1131"/>
      <c r="J35" s="1131"/>
      <c r="K35" s="1131"/>
      <c r="L35" s="1131"/>
      <c r="M35" s="1131"/>
      <c r="N35" s="1131"/>
      <c r="O35" s="1131"/>
      <c r="P35" s="1132"/>
      <c r="Q35" s="1136">
        <v>324</v>
      </c>
      <c r="R35" s="1137"/>
      <c r="S35" s="1137"/>
      <c r="T35" s="1137"/>
      <c r="U35" s="1137"/>
      <c r="V35" s="1137">
        <v>251</v>
      </c>
      <c r="W35" s="1137"/>
      <c r="X35" s="1137"/>
      <c r="Y35" s="1137"/>
      <c r="Z35" s="1137"/>
      <c r="AA35" s="1137">
        <v>73</v>
      </c>
      <c r="AB35" s="1137"/>
      <c r="AC35" s="1137"/>
      <c r="AD35" s="1137"/>
      <c r="AE35" s="1138"/>
      <c r="AF35" s="1112">
        <v>51</v>
      </c>
      <c r="AG35" s="1113"/>
      <c r="AH35" s="1113"/>
      <c r="AI35" s="1113"/>
      <c r="AJ35" s="1114"/>
      <c r="AK35" s="1139" t="s">
        <v>522</v>
      </c>
      <c r="AL35" s="1072"/>
      <c r="AM35" s="1072"/>
      <c r="AN35" s="1072"/>
      <c r="AO35" s="1073"/>
      <c r="AP35" s="1064" t="s">
        <v>585</v>
      </c>
      <c r="AQ35" s="1064"/>
      <c r="AR35" s="1064"/>
      <c r="AS35" s="1064"/>
      <c r="AT35" s="1064"/>
      <c r="AU35" s="1064" t="s">
        <v>585</v>
      </c>
      <c r="AV35" s="1064"/>
      <c r="AW35" s="1064"/>
      <c r="AX35" s="1064"/>
      <c r="AY35" s="1064"/>
      <c r="AZ35" s="1135" t="s">
        <v>522</v>
      </c>
      <c r="BA35" s="1135"/>
      <c r="BB35" s="1135"/>
      <c r="BC35" s="1135"/>
      <c r="BD35" s="1135"/>
      <c r="BE35" s="1125" t="s">
        <v>413</v>
      </c>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15">
      <c r="A36" s="267">
        <v>9</v>
      </c>
      <c r="B36" s="1130" t="s">
        <v>418</v>
      </c>
      <c r="C36" s="1131"/>
      <c r="D36" s="1131"/>
      <c r="E36" s="1131"/>
      <c r="F36" s="1131"/>
      <c r="G36" s="1131"/>
      <c r="H36" s="1131"/>
      <c r="I36" s="1131"/>
      <c r="J36" s="1131"/>
      <c r="K36" s="1131"/>
      <c r="L36" s="1131"/>
      <c r="M36" s="1131"/>
      <c r="N36" s="1131"/>
      <c r="O36" s="1131"/>
      <c r="P36" s="1132"/>
      <c r="Q36" s="1136">
        <v>1099</v>
      </c>
      <c r="R36" s="1137"/>
      <c r="S36" s="1137"/>
      <c r="T36" s="1137"/>
      <c r="U36" s="1137"/>
      <c r="V36" s="1137">
        <v>994</v>
      </c>
      <c r="W36" s="1137"/>
      <c r="X36" s="1137"/>
      <c r="Y36" s="1137"/>
      <c r="Z36" s="1137"/>
      <c r="AA36" s="1137">
        <v>105</v>
      </c>
      <c r="AB36" s="1137"/>
      <c r="AC36" s="1137"/>
      <c r="AD36" s="1137"/>
      <c r="AE36" s="1138"/>
      <c r="AF36" s="1112">
        <v>65</v>
      </c>
      <c r="AG36" s="1113"/>
      <c r="AH36" s="1113"/>
      <c r="AI36" s="1113"/>
      <c r="AJ36" s="1114"/>
      <c r="AK36" s="1139" t="s">
        <v>522</v>
      </c>
      <c r="AL36" s="1072"/>
      <c r="AM36" s="1072"/>
      <c r="AN36" s="1072"/>
      <c r="AO36" s="1073"/>
      <c r="AP36" s="1064" t="s">
        <v>585</v>
      </c>
      <c r="AQ36" s="1064"/>
      <c r="AR36" s="1064"/>
      <c r="AS36" s="1064"/>
      <c r="AT36" s="1064"/>
      <c r="AU36" s="1064" t="s">
        <v>585</v>
      </c>
      <c r="AV36" s="1064"/>
      <c r="AW36" s="1064"/>
      <c r="AX36" s="1064"/>
      <c r="AY36" s="1064"/>
      <c r="AZ36" s="1135" t="s">
        <v>522</v>
      </c>
      <c r="BA36" s="1135"/>
      <c r="BB36" s="1135"/>
      <c r="BC36" s="1135"/>
      <c r="BD36" s="1135"/>
      <c r="BE36" s="1125" t="s">
        <v>413</v>
      </c>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15">
      <c r="A37" s="267">
        <v>10</v>
      </c>
      <c r="B37" s="1130" t="s">
        <v>419</v>
      </c>
      <c r="C37" s="1131"/>
      <c r="D37" s="1131"/>
      <c r="E37" s="1131"/>
      <c r="F37" s="1131"/>
      <c r="G37" s="1131"/>
      <c r="H37" s="1131"/>
      <c r="I37" s="1131"/>
      <c r="J37" s="1131"/>
      <c r="K37" s="1131"/>
      <c r="L37" s="1131"/>
      <c r="M37" s="1131"/>
      <c r="N37" s="1131"/>
      <c r="O37" s="1131"/>
      <c r="P37" s="1132"/>
      <c r="Q37" s="1136">
        <v>405</v>
      </c>
      <c r="R37" s="1137"/>
      <c r="S37" s="1137"/>
      <c r="T37" s="1137"/>
      <c r="U37" s="1137"/>
      <c r="V37" s="1137">
        <v>386</v>
      </c>
      <c r="W37" s="1137"/>
      <c r="X37" s="1137"/>
      <c r="Y37" s="1137"/>
      <c r="Z37" s="1137"/>
      <c r="AA37" s="1137">
        <v>18</v>
      </c>
      <c r="AB37" s="1137"/>
      <c r="AC37" s="1137"/>
      <c r="AD37" s="1137"/>
      <c r="AE37" s="1138"/>
      <c r="AF37" s="1112">
        <v>11</v>
      </c>
      <c r="AG37" s="1113"/>
      <c r="AH37" s="1113"/>
      <c r="AI37" s="1113"/>
      <c r="AJ37" s="1114"/>
      <c r="AK37" s="1139" t="s">
        <v>522</v>
      </c>
      <c r="AL37" s="1072"/>
      <c r="AM37" s="1072"/>
      <c r="AN37" s="1072"/>
      <c r="AO37" s="1073"/>
      <c r="AP37" s="1064" t="s">
        <v>585</v>
      </c>
      <c r="AQ37" s="1064"/>
      <c r="AR37" s="1064"/>
      <c r="AS37" s="1064"/>
      <c r="AT37" s="1064"/>
      <c r="AU37" s="1064" t="s">
        <v>585</v>
      </c>
      <c r="AV37" s="1064"/>
      <c r="AW37" s="1064"/>
      <c r="AX37" s="1064"/>
      <c r="AY37" s="1064"/>
      <c r="AZ37" s="1135" t="s">
        <v>522</v>
      </c>
      <c r="BA37" s="1135"/>
      <c r="BB37" s="1135"/>
      <c r="BC37" s="1135"/>
      <c r="BD37" s="1135"/>
      <c r="BE37" s="1125" t="s">
        <v>413</v>
      </c>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15">
      <c r="A38" s="267">
        <v>11</v>
      </c>
      <c r="B38" s="1130" t="s">
        <v>420</v>
      </c>
      <c r="C38" s="1131"/>
      <c r="D38" s="1131"/>
      <c r="E38" s="1131"/>
      <c r="F38" s="1131"/>
      <c r="G38" s="1131"/>
      <c r="H38" s="1131"/>
      <c r="I38" s="1131"/>
      <c r="J38" s="1131"/>
      <c r="K38" s="1131"/>
      <c r="L38" s="1131"/>
      <c r="M38" s="1131"/>
      <c r="N38" s="1131"/>
      <c r="O38" s="1131"/>
      <c r="P38" s="1132"/>
      <c r="Q38" s="1136">
        <v>2302</v>
      </c>
      <c r="R38" s="1137"/>
      <c r="S38" s="1137"/>
      <c r="T38" s="1137"/>
      <c r="U38" s="1137"/>
      <c r="V38" s="1137">
        <v>2172</v>
      </c>
      <c r="W38" s="1137"/>
      <c r="X38" s="1137"/>
      <c r="Y38" s="1137"/>
      <c r="Z38" s="1137"/>
      <c r="AA38" s="1137">
        <v>130</v>
      </c>
      <c r="AB38" s="1137"/>
      <c r="AC38" s="1137"/>
      <c r="AD38" s="1137"/>
      <c r="AE38" s="1138"/>
      <c r="AF38" s="1112">
        <v>16</v>
      </c>
      <c r="AG38" s="1113"/>
      <c r="AH38" s="1113"/>
      <c r="AI38" s="1113"/>
      <c r="AJ38" s="1114"/>
      <c r="AK38" s="1139" t="s">
        <v>522</v>
      </c>
      <c r="AL38" s="1072"/>
      <c r="AM38" s="1072"/>
      <c r="AN38" s="1072"/>
      <c r="AO38" s="1073"/>
      <c r="AP38" s="1064" t="s">
        <v>585</v>
      </c>
      <c r="AQ38" s="1064"/>
      <c r="AR38" s="1064"/>
      <c r="AS38" s="1064"/>
      <c r="AT38" s="1064"/>
      <c r="AU38" s="1064" t="s">
        <v>585</v>
      </c>
      <c r="AV38" s="1064"/>
      <c r="AW38" s="1064"/>
      <c r="AX38" s="1064"/>
      <c r="AY38" s="1064"/>
      <c r="AZ38" s="1135" t="s">
        <v>522</v>
      </c>
      <c r="BA38" s="1135"/>
      <c r="BB38" s="1135"/>
      <c r="BC38" s="1135"/>
      <c r="BD38" s="1135"/>
      <c r="BE38" s="1125" t="s">
        <v>421</v>
      </c>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15">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15">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15">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15">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15">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15">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15">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15">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15">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15">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15">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15">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15">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15">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15">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15">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15">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15">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15">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15">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15">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15">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15">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422</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
      <c r="A63" s="265" t="s">
        <v>394</v>
      </c>
      <c r="B63" s="1037" t="s">
        <v>423</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5397</v>
      </c>
      <c r="AG63" s="1052"/>
      <c r="AH63" s="1052"/>
      <c r="AI63" s="1052"/>
      <c r="AJ63" s="1123"/>
      <c r="AK63" s="1124"/>
      <c r="AL63" s="1056"/>
      <c r="AM63" s="1056"/>
      <c r="AN63" s="1056"/>
      <c r="AO63" s="1056"/>
      <c r="AP63" s="1052">
        <v>28691</v>
      </c>
      <c r="AQ63" s="1052"/>
      <c r="AR63" s="1052"/>
      <c r="AS63" s="1052"/>
      <c r="AT63" s="1052"/>
      <c r="AU63" s="1052">
        <v>18655</v>
      </c>
      <c r="AV63" s="1052"/>
      <c r="AW63" s="1052"/>
      <c r="AX63" s="1052"/>
      <c r="AY63" s="1052"/>
      <c r="AZ63" s="1118"/>
      <c r="BA63" s="1118"/>
      <c r="BB63" s="1118"/>
      <c r="BC63" s="1118"/>
      <c r="BD63" s="1118"/>
      <c r="BE63" s="1053"/>
      <c r="BF63" s="1053"/>
      <c r="BG63" s="1053"/>
      <c r="BH63" s="1053"/>
      <c r="BI63" s="1054"/>
      <c r="BJ63" s="1119" t="s">
        <v>130</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
      <c r="A65" s="253" t="s">
        <v>424</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15">
      <c r="A66" s="1088" t="s">
        <v>425</v>
      </c>
      <c r="B66" s="1089"/>
      <c r="C66" s="1089"/>
      <c r="D66" s="1089"/>
      <c r="E66" s="1089"/>
      <c r="F66" s="1089"/>
      <c r="G66" s="1089"/>
      <c r="H66" s="1089"/>
      <c r="I66" s="1089"/>
      <c r="J66" s="1089"/>
      <c r="K66" s="1089"/>
      <c r="L66" s="1089"/>
      <c r="M66" s="1089"/>
      <c r="N66" s="1089"/>
      <c r="O66" s="1089"/>
      <c r="P66" s="1090"/>
      <c r="Q66" s="1094" t="s">
        <v>426</v>
      </c>
      <c r="R66" s="1095"/>
      <c r="S66" s="1095"/>
      <c r="T66" s="1095"/>
      <c r="U66" s="1096"/>
      <c r="V66" s="1094" t="s">
        <v>400</v>
      </c>
      <c r="W66" s="1095"/>
      <c r="X66" s="1095"/>
      <c r="Y66" s="1095"/>
      <c r="Z66" s="1096"/>
      <c r="AA66" s="1094" t="s">
        <v>401</v>
      </c>
      <c r="AB66" s="1095"/>
      <c r="AC66" s="1095"/>
      <c r="AD66" s="1095"/>
      <c r="AE66" s="1096"/>
      <c r="AF66" s="1100" t="s">
        <v>427</v>
      </c>
      <c r="AG66" s="1101"/>
      <c r="AH66" s="1101"/>
      <c r="AI66" s="1101"/>
      <c r="AJ66" s="1102"/>
      <c r="AK66" s="1094" t="s">
        <v>428</v>
      </c>
      <c r="AL66" s="1089"/>
      <c r="AM66" s="1089"/>
      <c r="AN66" s="1089"/>
      <c r="AO66" s="1090"/>
      <c r="AP66" s="1094" t="s">
        <v>404</v>
      </c>
      <c r="AQ66" s="1095"/>
      <c r="AR66" s="1095"/>
      <c r="AS66" s="1095"/>
      <c r="AT66" s="1096"/>
      <c r="AU66" s="1094" t="s">
        <v>429</v>
      </c>
      <c r="AV66" s="1095"/>
      <c r="AW66" s="1095"/>
      <c r="AX66" s="1095"/>
      <c r="AY66" s="1096"/>
      <c r="AZ66" s="1094" t="s">
        <v>380</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78" t="s">
        <v>593</v>
      </c>
      <c r="C68" s="1079"/>
      <c r="D68" s="1079"/>
      <c r="E68" s="1079"/>
      <c r="F68" s="1079"/>
      <c r="G68" s="1079"/>
      <c r="H68" s="1079"/>
      <c r="I68" s="1079"/>
      <c r="J68" s="1079"/>
      <c r="K68" s="1079"/>
      <c r="L68" s="1079"/>
      <c r="M68" s="1079"/>
      <c r="N68" s="1079"/>
      <c r="O68" s="1079"/>
      <c r="P68" s="1080"/>
      <c r="Q68" s="1081">
        <v>15914</v>
      </c>
      <c r="R68" s="1075"/>
      <c r="S68" s="1075"/>
      <c r="T68" s="1075"/>
      <c r="U68" s="1075"/>
      <c r="V68" s="1075">
        <v>15890</v>
      </c>
      <c r="W68" s="1075"/>
      <c r="X68" s="1075"/>
      <c r="Y68" s="1075"/>
      <c r="Z68" s="1075"/>
      <c r="AA68" s="1075">
        <v>24</v>
      </c>
      <c r="AB68" s="1075"/>
      <c r="AC68" s="1075"/>
      <c r="AD68" s="1075"/>
      <c r="AE68" s="1075"/>
      <c r="AF68" s="1075">
        <v>24</v>
      </c>
      <c r="AG68" s="1075"/>
      <c r="AH68" s="1075"/>
      <c r="AI68" s="1075"/>
      <c r="AJ68" s="1075"/>
      <c r="AK68" s="1075">
        <v>82</v>
      </c>
      <c r="AL68" s="1075"/>
      <c r="AM68" s="1075"/>
      <c r="AN68" s="1075"/>
      <c r="AO68" s="1075"/>
      <c r="AP68" s="1075" t="s">
        <v>605</v>
      </c>
      <c r="AQ68" s="1075"/>
      <c r="AR68" s="1075"/>
      <c r="AS68" s="1075"/>
      <c r="AT68" s="1075"/>
      <c r="AU68" s="1075" t="s">
        <v>605</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594</v>
      </c>
      <c r="C69" s="1068"/>
      <c r="D69" s="1068"/>
      <c r="E69" s="1068"/>
      <c r="F69" s="1068"/>
      <c r="G69" s="1068"/>
      <c r="H69" s="1068"/>
      <c r="I69" s="1068"/>
      <c r="J69" s="1068"/>
      <c r="K69" s="1068"/>
      <c r="L69" s="1068"/>
      <c r="M69" s="1068"/>
      <c r="N69" s="1068"/>
      <c r="O69" s="1068"/>
      <c r="P69" s="1069"/>
      <c r="Q69" s="1070">
        <v>138</v>
      </c>
      <c r="R69" s="1064"/>
      <c r="S69" s="1064"/>
      <c r="T69" s="1064"/>
      <c r="U69" s="1064"/>
      <c r="V69" s="1064">
        <v>137</v>
      </c>
      <c r="W69" s="1064"/>
      <c r="X69" s="1064"/>
      <c r="Y69" s="1064"/>
      <c r="Z69" s="1064"/>
      <c r="AA69" s="1064">
        <v>1</v>
      </c>
      <c r="AB69" s="1064"/>
      <c r="AC69" s="1064"/>
      <c r="AD69" s="1064"/>
      <c r="AE69" s="1064"/>
      <c r="AF69" s="1064">
        <v>1</v>
      </c>
      <c r="AG69" s="1064"/>
      <c r="AH69" s="1064"/>
      <c r="AI69" s="1064"/>
      <c r="AJ69" s="1064"/>
      <c r="AK69" s="1064">
        <v>26</v>
      </c>
      <c r="AL69" s="1064"/>
      <c r="AM69" s="1064"/>
      <c r="AN69" s="1064"/>
      <c r="AO69" s="1064"/>
      <c r="AP69" s="1064" t="s">
        <v>605</v>
      </c>
      <c r="AQ69" s="1064"/>
      <c r="AR69" s="1064"/>
      <c r="AS69" s="1064"/>
      <c r="AT69" s="1064"/>
      <c r="AU69" s="1064" t="s">
        <v>605</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595</v>
      </c>
      <c r="C70" s="1068"/>
      <c r="D70" s="1068"/>
      <c r="E70" s="1068"/>
      <c r="F70" s="1068"/>
      <c r="G70" s="1068"/>
      <c r="H70" s="1068"/>
      <c r="I70" s="1068"/>
      <c r="J70" s="1068"/>
      <c r="K70" s="1068"/>
      <c r="L70" s="1068"/>
      <c r="M70" s="1068"/>
      <c r="N70" s="1068"/>
      <c r="O70" s="1068"/>
      <c r="P70" s="1069"/>
      <c r="Q70" s="1070">
        <v>533</v>
      </c>
      <c r="R70" s="1064"/>
      <c r="S70" s="1064"/>
      <c r="T70" s="1064"/>
      <c r="U70" s="1064"/>
      <c r="V70" s="1064">
        <v>304</v>
      </c>
      <c r="W70" s="1064"/>
      <c r="X70" s="1064"/>
      <c r="Y70" s="1064"/>
      <c r="Z70" s="1064"/>
      <c r="AA70" s="1064">
        <v>228</v>
      </c>
      <c r="AB70" s="1064"/>
      <c r="AC70" s="1064"/>
      <c r="AD70" s="1064"/>
      <c r="AE70" s="1064"/>
      <c r="AF70" s="1064">
        <v>228</v>
      </c>
      <c r="AG70" s="1064"/>
      <c r="AH70" s="1064"/>
      <c r="AI70" s="1064"/>
      <c r="AJ70" s="1064"/>
      <c r="AK70" s="1064" t="s">
        <v>605</v>
      </c>
      <c r="AL70" s="1064"/>
      <c r="AM70" s="1064"/>
      <c r="AN70" s="1064"/>
      <c r="AO70" s="1064"/>
      <c r="AP70" s="1064" t="s">
        <v>605</v>
      </c>
      <c r="AQ70" s="1064"/>
      <c r="AR70" s="1064"/>
      <c r="AS70" s="1064"/>
      <c r="AT70" s="1064"/>
      <c r="AU70" s="1064" t="s">
        <v>605</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596</v>
      </c>
      <c r="C71" s="1068"/>
      <c r="D71" s="1068"/>
      <c r="E71" s="1068"/>
      <c r="F71" s="1068"/>
      <c r="G71" s="1068"/>
      <c r="H71" s="1068"/>
      <c r="I71" s="1068"/>
      <c r="J71" s="1068"/>
      <c r="K71" s="1068"/>
      <c r="L71" s="1068"/>
      <c r="M71" s="1068"/>
      <c r="N71" s="1068"/>
      <c r="O71" s="1068"/>
      <c r="P71" s="1069"/>
      <c r="Q71" s="1070">
        <v>977</v>
      </c>
      <c r="R71" s="1064"/>
      <c r="S71" s="1064"/>
      <c r="T71" s="1064"/>
      <c r="U71" s="1064"/>
      <c r="V71" s="1064">
        <v>970</v>
      </c>
      <c r="W71" s="1064"/>
      <c r="X71" s="1064"/>
      <c r="Y71" s="1064"/>
      <c r="Z71" s="1064"/>
      <c r="AA71" s="1064">
        <v>7</v>
      </c>
      <c r="AB71" s="1064"/>
      <c r="AC71" s="1064"/>
      <c r="AD71" s="1064"/>
      <c r="AE71" s="1064"/>
      <c r="AF71" s="1064">
        <v>7</v>
      </c>
      <c r="AG71" s="1064"/>
      <c r="AH71" s="1064"/>
      <c r="AI71" s="1064"/>
      <c r="AJ71" s="1064"/>
      <c r="AK71" s="1064" t="s">
        <v>605</v>
      </c>
      <c r="AL71" s="1064"/>
      <c r="AM71" s="1064"/>
      <c r="AN71" s="1064"/>
      <c r="AO71" s="1064"/>
      <c r="AP71" s="1064" t="s">
        <v>605</v>
      </c>
      <c r="AQ71" s="1064"/>
      <c r="AR71" s="1064"/>
      <c r="AS71" s="1064"/>
      <c r="AT71" s="1064"/>
      <c r="AU71" s="1064" t="s">
        <v>605</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597</v>
      </c>
      <c r="C72" s="1068"/>
      <c r="D72" s="1068"/>
      <c r="E72" s="1068"/>
      <c r="F72" s="1068"/>
      <c r="G72" s="1068"/>
      <c r="H72" s="1068"/>
      <c r="I72" s="1068"/>
      <c r="J72" s="1068"/>
      <c r="K72" s="1068"/>
      <c r="L72" s="1068"/>
      <c r="M72" s="1068"/>
      <c r="N72" s="1068"/>
      <c r="O72" s="1068"/>
      <c r="P72" s="1069"/>
      <c r="Q72" s="1070">
        <v>344041</v>
      </c>
      <c r="R72" s="1064"/>
      <c r="S72" s="1064"/>
      <c r="T72" s="1064"/>
      <c r="U72" s="1064"/>
      <c r="V72" s="1064">
        <v>337196</v>
      </c>
      <c r="W72" s="1064"/>
      <c r="X72" s="1064"/>
      <c r="Y72" s="1064"/>
      <c r="Z72" s="1064"/>
      <c r="AA72" s="1064">
        <v>6844</v>
      </c>
      <c r="AB72" s="1064"/>
      <c r="AC72" s="1064"/>
      <c r="AD72" s="1064"/>
      <c r="AE72" s="1064"/>
      <c r="AF72" s="1064">
        <v>6844</v>
      </c>
      <c r="AG72" s="1064"/>
      <c r="AH72" s="1064"/>
      <c r="AI72" s="1064"/>
      <c r="AJ72" s="1064"/>
      <c r="AK72" s="1064">
        <v>2633</v>
      </c>
      <c r="AL72" s="1064"/>
      <c r="AM72" s="1064"/>
      <c r="AN72" s="1064"/>
      <c r="AO72" s="1064"/>
      <c r="AP72" s="1064" t="s">
        <v>607</v>
      </c>
      <c r="AQ72" s="1064"/>
      <c r="AR72" s="1064"/>
      <c r="AS72" s="1064"/>
      <c r="AT72" s="1064"/>
      <c r="AU72" s="1064" t="s">
        <v>607</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598</v>
      </c>
      <c r="C73" s="1068"/>
      <c r="D73" s="1068"/>
      <c r="E73" s="1068"/>
      <c r="F73" s="1068"/>
      <c r="G73" s="1068"/>
      <c r="H73" s="1068"/>
      <c r="I73" s="1068"/>
      <c r="J73" s="1068"/>
      <c r="K73" s="1068"/>
      <c r="L73" s="1068"/>
      <c r="M73" s="1068"/>
      <c r="N73" s="1068"/>
      <c r="O73" s="1068"/>
      <c r="P73" s="1069"/>
      <c r="Q73" s="1070">
        <v>246</v>
      </c>
      <c r="R73" s="1064"/>
      <c r="S73" s="1064"/>
      <c r="T73" s="1064"/>
      <c r="U73" s="1064"/>
      <c r="V73" s="1064">
        <v>239</v>
      </c>
      <c r="W73" s="1064"/>
      <c r="X73" s="1064"/>
      <c r="Y73" s="1064"/>
      <c r="Z73" s="1064"/>
      <c r="AA73" s="1064">
        <v>7</v>
      </c>
      <c r="AB73" s="1064"/>
      <c r="AC73" s="1064"/>
      <c r="AD73" s="1064"/>
      <c r="AE73" s="1064"/>
      <c r="AF73" s="1064">
        <v>7</v>
      </c>
      <c r="AG73" s="1064"/>
      <c r="AH73" s="1064"/>
      <c r="AI73" s="1064"/>
      <c r="AJ73" s="1064"/>
      <c r="AK73" s="1064" t="s">
        <v>605</v>
      </c>
      <c r="AL73" s="1064"/>
      <c r="AM73" s="1064"/>
      <c r="AN73" s="1064"/>
      <c r="AO73" s="1064"/>
      <c r="AP73" s="1064">
        <v>31</v>
      </c>
      <c r="AQ73" s="1064"/>
      <c r="AR73" s="1064"/>
      <c r="AS73" s="1064"/>
      <c r="AT73" s="1064"/>
      <c r="AU73" s="1064">
        <v>23</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599</v>
      </c>
      <c r="C74" s="1068"/>
      <c r="D74" s="1068"/>
      <c r="E74" s="1068"/>
      <c r="F74" s="1068"/>
      <c r="G74" s="1068"/>
      <c r="H74" s="1068"/>
      <c r="I74" s="1068"/>
      <c r="J74" s="1068"/>
      <c r="K74" s="1068"/>
      <c r="L74" s="1068"/>
      <c r="M74" s="1068"/>
      <c r="N74" s="1068"/>
      <c r="O74" s="1068"/>
      <c r="P74" s="1069"/>
      <c r="Q74" s="1070">
        <v>125</v>
      </c>
      <c r="R74" s="1064"/>
      <c r="S74" s="1064"/>
      <c r="T74" s="1064"/>
      <c r="U74" s="1064"/>
      <c r="V74" s="1064">
        <v>116</v>
      </c>
      <c r="W74" s="1064"/>
      <c r="X74" s="1064"/>
      <c r="Y74" s="1064"/>
      <c r="Z74" s="1064"/>
      <c r="AA74" s="1064">
        <v>10</v>
      </c>
      <c r="AB74" s="1064"/>
      <c r="AC74" s="1064"/>
      <c r="AD74" s="1064"/>
      <c r="AE74" s="1064"/>
      <c r="AF74" s="1064">
        <v>10</v>
      </c>
      <c r="AG74" s="1064"/>
      <c r="AH74" s="1064"/>
      <c r="AI74" s="1064"/>
      <c r="AJ74" s="1064"/>
      <c r="AK74" s="1064">
        <v>4</v>
      </c>
      <c r="AL74" s="1064"/>
      <c r="AM74" s="1064"/>
      <c r="AN74" s="1064"/>
      <c r="AO74" s="1064"/>
      <c r="AP74" s="1064" t="s">
        <v>605</v>
      </c>
      <c r="AQ74" s="1064"/>
      <c r="AR74" s="1064"/>
      <c r="AS74" s="1064"/>
      <c r="AT74" s="1064"/>
      <c r="AU74" s="1064" t="s">
        <v>607</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600</v>
      </c>
      <c r="C75" s="1068"/>
      <c r="D75" s="1068"/>
      <c r="E75" s="1068"/>
      <c r="F75" s="1068"/>
      <c r="G75" s="1068"/>
      <c r="H75" s="1068"/>
      <c r="I75" s="1068"/>
      <c r="J75" s="1068"/>
      <c r="K75" s="1068"/>
      <c r="L75" s="1068"/>
      <c r="M75" s="1068"/>
      <c r="N75" s="1068"/>
      <c r="O75" s="1068"/>
      <c r="P75" s="1069"/>
      <c r="Q75" s="1071">
        <v>507</v>
      </c>
      <c r="R75" s="1072"/>
      <c r="S75" s="1072"/>
      <c r="T75" s="1072"/>
      <c r="U75" s="1073"/>
      <c r="V75" s="1074">
        <v>505</v>
      </c>
      <c r="W75" s="1072"/>
      <c r="X75" s="1072"/>
      <c r="Y75" s="1072"/>
      <c r="Z75" s="1073"/>
      <c r="AA75" s="1074">
        <v>3</v>
      </c>
      <c r="AB75" s="1072"/>
      <c r="AC75" s="1072"/>
      <c r="AD75" s="1072"/>
      <c r="AE75" s="1073"/>
      <c r="AF75" s="1074">
        <v>3</v>
      </c>
      <c r="AG75" s="1072"/>
      <c r="AH75" s="1072"/>
      <c r="AI75" s="1072"/>
      <c r="AJ75" s="1073"/>
      <c r="AK75" s="1074" t="s">
        <v>605</v>
      </c>
      <c r="AL75" s="1072"/>
      <c r="AM75" s="1072"/>
      <c r="AN75" s="1072"/>
      <c r="AO75" s="1073"/>
      <c r="AP75" s="1074" t="s">
        <v>605</v>
      </c>
      <c r="AQ75" s="1072"/>
      <c r="AR75" s="1072"/>
      <c r="AS75" s="1072"/>
      <c r="AT75" s="1073"/>
      <c r="AU75" s="1064" t="s">
        <v>607</v>
      </c>
      <c r="AV75" s="1064"/>
      <c r="AW75" s="1064"/>
      <c r="AX75" s="1064"/>
      <c r="AY75" s="1064"/>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601</v>
      </c>
      <c r="C76" s="1068"/>
      <c r="D76" s="1068"/>
      <c r="E76" s="1068"/>
      <c r="F76" s="1068"/>
      <c r="G76" s="1068"/>
      <c r="H76" s="1068"/>
      <c r="I76" s="1068"/>
      <c r="J76" s="1068"/>
      <c r="K76" s="1068"/>
      <c r="L76" s="1068"/>
      <c r="M76" s="1068"/>
      <c r="N76" s="1068"/>
      <c r="O76" s="1068"/>
      <c r="P76" s="1069"/>
      <c r="Q76" s="1071">
        <v>2267</v>
      </c>
      <c r="R76" s="1072"/>
      <c r="S76" s="1072"/>
      <c r="T76" s="1072"/>
      <c r="U76" s="1073"/>
      <c r="V76" s="1074">
        <v>2240</v>
      </c>
      <c r="W76" s="1072"/>
      <c r="X76" s="1072"/>
      <c r="Y76" s="1072"/>
      <c r="Z76" s="1073"/>
      <c r="AA76" s="1074">
        <v>27</v>
      </c>
      <c r="AB76" s="1072"/>
      <c r="AC76" s="1072"/>
      <c r="AD76" s="1072"/>
      <c r="AE76" s="1073"/>
      <c r="AF76" s="1074">
        <v>27</v>
      </c>
      <c r="AG76" s="1072"/>
      <c r="AH76" s="1072"/>
      <c r="AI76" s="1072"/>
      <c r="AJ76" s="1073"/>
      <c r="AK76" s="1074" t="s">
        <v>606</v>
      </c>
      <c r="AL76" s="1072"/>
      <c r="AM76" s="1072"/>
      <c r="AN76" s="1072"/>
      <c r="AO76" s="1073"/>
      <c r="AP76" s="1074">
        <v>959</v>
      </c>
      <c r="AQ76" s="1072"/>
      <c r="AR76" s="1072"/>
      <c r="AS76" s="1072"/>
      <c r="AT76" s="1073"/>
      <c r="AU76" s="1074">
        <v>737</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602</v>
      </c>
      <c r="C77" s="1068"/>
      <c r="D77" s="1068"/>
      <c r="E77" s="1068"/>
      <c r="F77" s="1068"/>
      <c r="G77" s="1068"/>
      <c r="H77" s="1068"/>
      <c r="I77" s="1068"/>
      <c r="J77" s="1068"/>
      <c r="K77" s="1068"/>
      <c r="L77" s="1068"/>
      <c r="M77" s="1068"/>
      <c r="N77" s="1068"/>
      <c r="O77" s="1068"/>
      <c r="P77" s="1069"/>
      <c r="Q77" s="1071">
        <v>1455</v>
      </c>
      <c r="R77" s="1072"/>
      <c r="S77" s="1072"/>
      <c r="T77" s="1072"/>
      <c r="U77" s="1073"/>
      <c r="V77" s="1074">
        <v>1455</v>
      </c>
      <c r="W77" s="1072"/>
      <c r="X77" s="1072"/>
      <c r="Y77" s="1072"/>
      <c r="Z77" s="1073"/>
      <c r="AA77" s="1074">
        <v>0</v>
      </c>
      <c r="AB77" s="1072"/>
      <c r="AC77" s="1072"/>
      <c r="AD77" s="1072"/>
      <c r="AE77" s="1073"/>
      <c r="AF77" s="1074">
        <v>1522</v>
      </c>
      <c r="AG77" s="1072"/>
      <c r="AH77" s="1072"/>
      <c r="AI77" s="1072"/>
      <c r="AJ77" s="1073"/>
      <c r="AK77" s="1074" t="s">
        <v>605</v>
      </c>
      <c r="AL77" s="1072"/>
      <c r="AM77" s="1072"/>
      <c r="AN77" s="1072"/>
      <c r="AO77" s="1073"/>
      <c r="AP77" s="1074" t="s">
        <v>607</v>
      </c>
      <c r="AQ77" s="1072"/>
      <c r="AR77" s="1072"/>
      <c r="AS77" s="1072"/>
      <c r="AT77" s="1073"/>
      <c r="AU77" s="1064" t="s">
        <v>607</v>
      </c>
      <c r="AV77" s="1064"/>
      <c r="AW77" s="1064"/>
      <c r="AX77" s="1064"/>
      <c r="AY77" s="1064"/>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c r="C78" s="1068"/>
      <c r="D78" s="1068"/>
      <c r="E78" s="1068"/>
      <c r="F78" s="1068"/>
      <c r="G78" s="1068"/>
      <c r="H78" s="1068"/>
      <c r="I78" s="1068"/>
      <c r="J78" s="1068"/>
      <c r="K78" s="1068"/>
      <c r="L78" s="1068"/>
      <c r="M78" s="1068"/>
      <c r="N78" s="1068"/>
      <c r="O78" s="1068"/>
      <c r="P78" s="1069"/>
      <c r="Q78" s="1070"/>
      <c r="R78" s="1064"/>
      <c r="S78" s="1064"/>
      <c r="T78" s="1064"/>
      <c r="U78" s="1064"/>
      <c r="V78" s="1064"/>
      <c r="W78" s="1064"/>
      <c r="X78" s="1064"/>
      <c r="Y78" s="1064"/>
      <c r="Z78" s="1064"/>
      <c r="AA78" s="1064"/>
      <c r="AB78" s="1064"/>
      <c r="AC78" s="1064"/>
      <c r="AD78" s="1064"/>
      <c r="AE78" s="1064"/>
      <c r="AF78" s="1064"/>
      <c r="AG78" s="1064"/>
      <c r="AH78" s="1064"/>
      <c r="AI78" s="1064"/>
      <c r="AJ78" s="1064"/>
      <c r="AK78" s="1064"/>
      <c r="AL78" s="1064"/>
      <c r="AM78" s="1064"/>
      <c r="AN78" s="1064"/>
      <c r="AO78" s="1064"/>
      <c r="AP78" s="1064"/>
      <c r="AQ78" s="1064"/>
      <c r="AR78" s="1064"/>
      <c r="AS78" s="1064"/>
      <c r="AT78" s="1064"/>
      <c r="AU78" s="1064"/>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0"/>
      <c r="R79" s="1064"/>
      <c r="S79" s="1064"/>
      <c r="T79" s="1064"/>
      <c r="U79" s="1064"/>
      <c r="V79" s="1064"/>
      <c r="W79" s="1064"/>
      <c r="X79" s="1064"/>
      <c r="Y79" s="1064"/>
      <c r="Z79" s="1064"/>
      <c r="AA79" s="1064"/>
      <c r="AB79" s="1064"/>
      <c r="AC79" s="1064"/>
      <c r="AD79" s="1064"/>
      <c r="AE79" s="1064"/>
      <c r="AF79" s="1064"/>
      <c r="AG79" s="1064"/>
      <c r="AH79" s="1064"/>
      <c r="AI79" s="1064"/>
      <c r="AJ79" s="1064"/>
      <c r="AK79" s="1064"/>
      <c r="AL79" s="1064"/>
      <c r="AM79" s="1064"/>
      <c r="AN79" s="1064"/>
      <c r="AO79" s="1064"/>
      <c r="AP79" s="1064"/>
      <c r="AQ79" s="1064"/>
      <c r="AR79" s="1064"/>
      <c r="AS79" s="1064"/>
      <c r="AT79" s="1064"/>
      <c r="AU79" s="1064"/>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0"/>
      <c r="R80" s="1064"/>
      <c r="S80" s="1064"/>
      <c r="T80" s="1064"/>
      <c r="U80" s="1064"/>
      <c r="V80" s="1064"/>
      <c r="W80" s="1064"/>
      <c r="X80" s="1064"/>
      <c r="Y80" s="1064"/>
      <c r="Z80" s="1064"/>
      <c r="AA80" s="1064"/>
      <c r="AB80" s="1064"/>
      <c r="AC80" s="1064"/>
      <c r="AD80" s="1064"/>
      <c r="AE80" s="1064"/>
      <c r="AF80" s="1064"/>
      <c r="AG80" s="1064"/>
      <c r="AH80" s="1064"/>
      <c r="AI80" s="1064"/>
      <c r="AJ80" s="1064"/>
      <c r="AK80" s="1064"/>
      <c r="AL80" s="1064"/>
      <c r="AM80" s="1064"/>
      <c r="AN80" s="1064"/>
      <c r="AO80" s="1064"/>
      <c r="AP80" s="1064"/>
      <c r="AQ80" s="1064"/>
      <c r="AR80" s="1064"/>
      <c r="AS80" s="1064"/>
      <c r="AT80" s="1064"/>
      <c r="AU80" s="1064"/>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394</v>
      </c>
      <c r="B88" s="1037" t="s">
        <v>430</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8672</v>
      </c>
      <c r="AG88" s="1052"/>
      <c r="AH88" s="1052"/>
      <c r="AI88" s="1052"/>
      <c r="AJ88" s="1052"/>
      <c r="AK88" s="1056"/>
      <c r="AL88" s="1056"/>
      <c r="AM88" s="1056"/>
      <c r="AN88" s="1056"/>
      <c r="AO88" s="1056"/>
      <c r="AP88" s="1052">
        <v>990</v>
      </c>
      <c r="AQ88" s="1052"/>
      <c r="AR88" s="1052"/>
      <c r="AS88" s="1052"/>
      <c r="AT88" s="1052"/>
      <c r="AU88" s="1052">
        <v>761</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1037" t="s">
        <v>431</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200</v>
      </c>
      <c r="CS102" s="1044"/>
      <c r="CT102" s="1044"/>
      <c r="CU102" s="1044"/>
      <c r="CV102" s="1045"/>
      <c r="CW102" s="1043">
        <v>113</v>
      </c>
      <c r="CX102" s="1044"/>
      <c r="CY102" s="1044"/>
      <c r="CZ102" s="1044"/>
      <c r="DA102" s="1045"/>
      <c r="DB102" s="1043"/>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432</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433</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434</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435</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436</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437</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438</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439</v>
      </c>
      <c r="AB109" s="987"/>
      <c r="AC109" s="987"/>
      <c r="AD109" s="987"/>
      <c r="AE109" s="988"/>
      <c r="AF109" s="989" t="s">
        <v>310</v>
      </c>
      <c r="AG109" s="987"/>
      <c r="AH109" s="987"/>
      <c r="AI109" s="987"/>
      <c r="AJ109" s="988"/>
      <c r="AK109" s="989" t="s">
        <v>309</v>
      </c>
      <c r="AL109" s="987"/>
      <c r="AM109" s="987"/>
      <c r="AN109" s="987"/>
      <c r="AO109" s="988"/>
      <c r="AP109" s="989" t="s">
        <v>440</v>
      </c>
      <c r="AQ109" s="987"/>
      <c r="AR109" s="987"/>
      <c r="AS109" s="987"/>
      <c r="AT109" s="1018"/>
      <c r="AU109" s="986" t="s">
        <v>438</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439</v>
      </c>
      <c r="BR109" s="987"/>
      <c r="BS109" s="987"/>
      <c r="BT109" s="987"/>
      <c r="BU109" s="988"/>
      <c r="BV109" s="989" t="s">
        <v>310</v>
      </c>
      <c r="BW109" s="987"/>
      <c r="BX109" s="987"/>
      <c r="BY109" s="987"/>
      <c r="BZ109" s="988"/>
      <c r="CA109" s="989" t="s">
        <v>309</v>
      </c>
      <c r="CB109" s="987"/>
      <c r="CC109" s="987"/>
      <c r="CD109" s="987"/>
      <c r="CE109" s="988"/>
      <c r="CF109" s="1025" t="s">
        <v>440</v>
      </c>
      <c r="CG109" s="1025"/>
      <c r="CH109" s="1025"/>
      <c r="CI109" s="1025"/>
      <c r="CJ109" s="1025"/>
      <c r="CK109" s="989" t="s">
        <v>441</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439</v>
      </c>
      <c r="DH109" s="987"/>
      <c r="DI109" s="987"/>
      <c r="DJ109" s="987"/>
      <c r="DK109" s="988"/>
      <c r="DL109" s="989" t="s">
        <v>310</v>
      </c>
      <c r="DM109" s="987"/>
      <c r="DN109" s="987"/>
      <c r="DO109" s="987"/>
      <c r="DP109" s="988"/>
      <c r="DQ109" s="989" t="s">
        <v>309</v>
      </c>
      <c r="DR109" s="987"/>
      <c r="DS109" s="987"/>
      <c r="DT109" s="987"/>
      <c r="DU109" s="988"/>
      <c r="DV109" s="989" t="s">
        <v>440</v>
      </c>
      <c r="DW109" s="987"/>
      <c r="DX109" s="987"/>
      <c r="DY109" s="987"/>
      <c r="DZ109" s="1018"/>
    </row>
    <row r="110" spans="1:131" s="247" customFormat="1" ht="26.25" customHeight="1" x14ac:dyDescent="0.15">
      <c r="A110" s="889" t="s">
        <v>442</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5172725</v>
      </c>
      <c r="AB110" s="980"/>
      <c r="AC110" s="980"/>
      <c r="AD110" s="980"/>
      <c r="AE110" s="981"/>
      <c r="AF110" s="982">
        <v>5336754</v>
      </c>
      <c r="AG110" s="980"/>
      <c r="AH110" s="980"/>
      <c r="AI110" s="980"/>
      <c r="AJ110" s="981"/>
      <c r="AK110" s="982">
        <v>5399975</v>
      </c>
      <c r="AL110" s="980"/>
      <c r="AM110" s="980"/>
      <c r="AN110" s="980"/>
      <c r="AO110" s="981"/>
      <c r="AP110" s="983">
        <v>21.1</v>
      </c>
      <c r="AQ110" s="984"/>
      <c r="AR110" s="984"/>
      <c r="AS110" s="984"/>
      <c r="AT110" s="985"/>
      <c r="AU110" s="1019" t="s">
        <v>74</v>
      </c>
      <c r="AV110" s="1020"/>
      <c r="AW110" s="1020"/>
      <c r="AX110" s="1020"/>
      <c r="AY110" s="1020"/>
      <c r="AZ110" s="945" t="s">
        <v>443</v>
      </c>
      <c r="BA110" s="890"/>
      <c r="BB110" s="890"/>
      <c r="BC110" s="890"/>
      <c r="BD110" s="890"/>
      <c r="BE110" s="890"/>
      <c r="BF110" s="890"/>
      <c r="BG110" s="890"/>
      <c r="BH110" s="890"/>
      <c r="BI110" s="890"/>
      <c r="BJ110" s="890"/>
      <c r="BK110" s="890"/>
      <c r="BL110" s="890"/>
      <c r="BM110" s="890"/>
      <c r="BN110" s="890"/>
      <c r="BO110" s="890"/>
      <c r="BP110" s="891"/>
      <c r="BQ110" s="946">
        <v>59855679</v>
      </c>
      <c r="BR110" s="927"/>
      <c r="BS110" s="927"/>
      <c r="BT110" s="927"/>
      <c r="BU110" s="927"/>
      <c r="BV110" s="927">
        <v>60406610</v>
      </c>
      <c r="BW110" s="927"/>
      <c r="BX110" s="927"/>
      <c r="BY110" s="927"/>
      <c r="BZ110" s="927"/>
      <c r="CA110" s="927">
        <v>62313355</v>
      </c>
      <c r="CB110" s="927"/>
      <c r="CC110" s="927"/>
      <c r="CD110" s="927"/>
      <c r="CE110" s="927"/>
      <c r="CF110" s="951">
        <v>243.1</v>
      </c>
      <c r="CG110" s="952"/>
      <c r="CH110" s="952"/>
      <c r="CI110" s="952"/>
      <c r="CJ110" s="952"/>
      <c r="CK110" s="1015" t="s">
        <v>444</v>
      </c>
      <c r="CL110" s="901"/>
      <c r="CM110" s="976" t="s">
        <v>445</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130</v>
      </c>
      <c r="DH110" s="927"/>
      <c r="DI110" s="927"/>
      <c r="DJ110" s="927"/>
      <c r="DK110" s="927"/>
      <c r="DL110" s="927" t="s">
        <v>446</v>
      </c>
      <c r="DM110" s="927"/>
      <c r="DN110" s="927"/>
      <c r="DO110" s="927"/>
      <c r="DP110" s="927"/>
      <c r="DQ110" s="927" t="s">
        <v>130</v>
      </c>
      <c r="DR110" s="927"/>
      <c r="DS110" s="927"/>
      <c r="DT110" s="927"/>
      <c r="DU110" s="927"/>
      <c r="DV110" s="928" t="s">
        <v>130</v>
      </c>
      <c r="DW110" s="928"/>
      <c r="DX110" s="928"/>
      <c r="DY110" s="928"/>
      <c r="DZ110" s="929"/>
    </row>
    <row r="111" spans="1:131" s="247" customFormat="1" ht="26.25" customHeight="1" x14ac:dyDescent="0.15">
      <c r="A111" s="856" t="s">
        <v>447</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130</v>
      </c>
      <c r="AB111" s="1008"/>
      <c r="AC111" s="1008"/>
      <c r="AD111" s="1008"/>
      <c r="AE111" s="1009"/>
      <c r="AF111" s="1010" t="s">
        <v>448</v>
      </c>
      <c r="AG111" s="1008"/>
      <c r="AH111" s="1008"/>
      <c r="AI111" s="1008"/>
      <c r="AJ111" s="1009"/>
      <c r="AK111" s="1010" t="s">
        <v>130</v>
      </c>
      <c r="AL111" s="1008"/>
      <c r="AM111" s="1008"/>
      <c r="AN111" s="1008"/>
      <c r="AO111" s="1009"/>
      <c r="AP111" s="1011" t="s">
        <v>130</v>
      </c>
      <c r="AQ111" s="1012"/>
      <c r="AR111" s="1012"/>
      <c r="AS111" s="1012"/>
      <c r="AT111" s="1013"/>
      <c r="AU111" s="1021"/>
      <c r="AV111" s="1022"/>
      <c r="AW111" s="1022"/>
      <c r="AX111" s="1022"/>
      <c r="AY111" s="1022"/>
      <c r="AZ111" s="897" t="s">
        <v>449</v>
      </c>
      <c r="BA111" s="832"/>
      <c r="BB111" s="832"/>
      <c r="BC111" s="832"/>
      <c r="BD111" s="832"/>
      <c r="BE111" s="832"/>
      <c r="BF111" s="832"/>
      <c r="BG111" s="832"/>
      <c r="BH111" s="832"/>
      <c r="BI111" s="832"/>
      <c r="BJ111" s="832"/>
      <c r="BK111" s="832"/>
      <c r="BL111" s="832"/>
      <c r="BM111" s="832"/>
      <c r="BN111" s="832"/>
      <c r="BO111" s="832"/>
      <c r="BP111" s="833"/>
      <c r="BQ111" s="898">
        <v>1716184</v>
      </c>
      <c r="BR111" s="899"/>
      <c r="BS111" s="899"/>
      <c r="BT111" s="899"/>
      <c r="BU111" s="899"/>
      <c r="BV111" s="899">
        <v>1527532</v>
      </c>
      <c r="BW111" s="899"/>
      <c r="BX111" s="899"/>
      <c r="BY111" s="899"/>
      <c r="BZ111" s="899"/>
      <c r="CA111" s="899">
        <v>1378980</v>
      </c>
      <c r="CB111" s="899"/>
      <c r="CC111" s="899"/>
      <c r="CD111" s="899"/>
      <c r="CE111" s="899"/>
      <c r="CF111" s="960">
        <v>5.4</v>
      </c>
      <c r="CG111" s="961"/>
      <c r="CH111" s="961"/>
      <c r="CI111" s="961"/>
      <c r="CJ111" s="961"/>
      <c r="CK111" s="1016"/>
      <c r="CL111" s="903"/>
      <c r="CM111" s="906" t="s">
        <v>450</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446</v>
      </c>
      <c r="DH111" s="899"/>
      <c r="DI111" s="899"/>
      <c r="DJ111" s="899"/>
      <c r="DK111" s="899"/>
      <c r="DL111" s="899" t="s">
        <v>130</v>
      </c>
      <c r="DM111" s="899"/>
      <c r="DN111" s="899"/>
      <c r="DO111" s="899"/>
      <c r="DP111" s="899"/>
      <c r="DQ111" s="899" t="s">
        <v>130</v>
      </c>
      <c r="DR111" s="899"/>
      <c r="DS111" s="899"/>
      <c r="DT111" s="899"/>
      <c r="DU111" s="899"/>
      <c r="DV111" s="876" t="s">
        <v>130</v>
      </c>
      <c r="DW111" s="876"/>
      <c r="DX111" s="876"/>
      <c r="DY111" s="876"/>
      <c r="DZ111" s="877"/>
    </row>
    <row r="112" spans="1:131" s="247" customFormat="1" ht="26.25" customHeight="1" x14ac:dyDescent="0.15">
      <c r="A112" s="1001" t="s">
        <v>451</v>
      </c>
      <c r="B112" s="1002"/>
      <c r="C112" s="832" t="s">
        <v>452</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v>50000</v>
      </c>
      <c r="AB112" s="862"/>
      <c r="AC112" s="862"/>
      <c r="AD112" s="862"/>
      <c r="AE112" s="863"/>
      <c r="AF112" s="864">
        <v>50000</v>
      </c>
      <c r="AG112" s="862"/>
      <c r="AH112" s="862"/>
      <c r="AI112" s="862"/>
      <c r="AJ112" s="863"/>
      <c r="AK112" s="864">
        <v>50000</v>
      </c>
      <c r="AL112" s="862"/>
      <c r="AM112" s="862"/>
      <c r="AN112" s="862"/>
      <c r="AO112" s="863"/>
      <c r="AP112" s="909">
        <v>0.2</v>
      </c>
      <c r="AQ112" s="910"/>
      <c r="AR112" s="910"/>
      <c r="AS112" s="910"/>
      <c r="AT112" s="911"/>
      <c r="AU112" s="1021"/>
      <c r="AV112" s="1022"/>
      <c r="AW112" s="1022"/>
      <c r="AX112" s="1022"/>
      <c r="AY112" s="1022"/>
      <c r="AZ112" s="897" t="s">
        <v>453</v>
      </c>
      <c r="BA112" s="832"/>
      <c r="BB112" s="832"/>
      <c r="BC112" s="832"/>
      <c r="BD112" s="832"/>
      <c r="BE112" s="832"/>
      <c r="BF112" s="832"/>
      <c r="BG112" s="832"/>
      <c r="BH112" s="832"/>
      <c r="BI112" s="832"/>
      <c r="BJ112" s="832"/>
      <c r="BK112" s="832"/>
      <c r="BL112" s="832"/>
      <c r="BM112" s="832"/>
      <c r="BN112" s="832"/>
      <c r="BO112" s="832"/>
      <c r="BP112" s="833"/>
      <c r="BQ112" s="898">
        <v>19598073</v>
      </c>
      <c r="BR112" s="899"/>
      <c r="BS112" s="899"/>
      <c r="BT112" s="899"/>
      <c r="BU112" s="899"/>
      <c r="BV112" s="899">
        <v>18943205</v>
      </c>
      <c r="BW112" s="899"/>
      <c r="BX112" s="899"/>
      <c r="BY112" s="899"/>
      <c r="BZ112" s="899"/>
      <c r="CA112" s="899">
        <v>18685088</v>
      </c>
      <c r="CB112" s="899"/>
      <c r="CC112" s="899"/>
      <c r="CD112" s="899"/>
      <c r="CE112" s="899"/>
      <c r="CF112" s="960">
        <v>72.900000000000006</v>
      </c>
      <c r="CG112" s="961"/>
      <c r="CH112" s="961"/>
      <c r="CI112" s="961"/>
      <c r="CJ112" s="961"/>
      <c r="CK112" s="1016"/>
      <c r="CL112" s="903"/>
      <c r="CM112" s="906" t="s">
        <v>454</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130</v>
      </c>
      <c r="DH112" s="899"/>
      <c r="DI112" s="899"/>
      <c r="DJ112" s="899"/>
      <c r="DK112" s="899"/>
      <c r="DL112" s="899" t="s">
        <v>130</v>
      </c>
      <c r="DM112" s="899"/>
      <c r="DN112" s="899"/>
      <c r="DO112" s="899"/>
      <c r="DP112" s="899"/>
      <c r="DQ112" s="899" t="s">
        <v>448</v>
      </c>
      <c r="DR112" s="899"/>
      <c r="DS112" s="899"/>
      <c r="DT112" s="899"/>
      <c r="DU112" s="899"/>
      <c r="DV112" s="876" t="s">
        <v>446</v>
      </c>
      <c r="DW112" s="876"/>
      <c r="DX112" s="876"/>
      <c r="DY112" s="876"/>
      <c r="DZ112" s="877"/>
    </row>
    <row r="113" spans="1:130" s="247" customFormat="1" ht="26.25" customHeight="1" x14ac:dyDescent="0.15">
      <c r="A113" s="1003"/>
      <c r="B113" s="1004"/>
      <c r="C113" s="832" t="s">
        <v>455</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2041276</v>
      </c>
      <c r="AB113" s="1008"/>
      <c r="AC113" s="1008"/>
      <c r="AD113" s="1008"/>
      <c r="AE113" s="1009"/>
      <c r="AF113" s="1010">
        <v>2009901</v>
      </c>
      <c r="AG113" s="1008"/>
      <c r="AH113" s="1008"/>
      <c r="AI113" s="1008"/>
      <c r="AJ113" s="1009"/>
      <c r="AK113" s="1010">
        <v>2120846</v>
      </c>
      <c r="AL113" s="1008"/>
      <c r="AM113" s="1008"/>
      <c r="AN113" s="1008"/>
      <c r="AO113" s="1009"/>
      <c r="AP113" s="1011">
        <v>8.3000000000000007</v>
      </c>
      <c r="AQ113" s="1012"/>
      <c r="AR113" s="1012"/>
      <c r="AS113" s="1012"/>
      <c r="AT113" s="1013"/>
      <c r="AU113" s="1021"/>
      <c r="AV113" s="1022"/>
      <c r="AW113" s="1022"/>
      <c r="AX113" s="1022"/>
      <c r="AY113" s="1022"/>
      <c r="AZ113" s="897" t="s">
        <v>456</v>
      </c>
      <c r="BA113" s="832"/>
      <c r="BB113" s="832"/>
      <c r="BC113" s="832"/>
      <c r="BD113" s="832"/>
      <c r="BE113" s="832"/>
      <c r="BF113" s="832"/>
      <c r="BG113" s="832"/>
      <c r="BH113" s="832"/>
      <c r="BI113" s="832"/>
      <c r="BJ113" s="832"/>
      <c r="BK113" s="832"/>
      <c r="BL113" s="832"/>
      <c r="BM113" s="832"/>
      <c r="BN113" s="832"/>
      <c r="BO113" s="832"/>
      <c r="BP113" s="833"/>
      <c r="BQ113" s="898">
        <v>830714</v>
      </c>
      <c r="BR113" s="899"/>
      <c r="BS113" s="899"/>
      <c r="BT113" s="899"/>
      <c r="BU113" s="899"/>
      <c r="BV113" s="899">
        <v>809242</v>
      </c>
      <c r="BW113" s="899"/>
      <c r="BX113" s="899"/>
      <c r="BY113" s="899"/>
      <c r="BZ113" s="899"/>
      <c r="CA113" s="899">
        <v>760776</v>
      </c>
      <c r="CB113" s="899"/>
      <c r="CC113" s="899"/>
      <c r="CD113" s="899"/>
      <c r="CE113" s="899"/>
      <c r="CF113" s="960">
        <v>3</v>
      </c>
      <c r="CG113" s="961"/>
      <c r="CH113" s="961"/>
      <c r="CI113" s="961"/>
      <c r="CJ113" s="961"/>
      <c r="CK113" s="1016"/>
      <c r="CL113" s="903"/>
      <c r="CM113" s="906" t="s">
        <v>457</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130</v>
      </c>
      <c r="DH113" s="862"/>
      <c r="DI113" s="862"/>
      <c r="DJ113" s="862"/>
      <c r="DK113" s="863"/>
      <c r="DL113" s="864" t="s">
        <v>130</v>
      </c>
      <c r="DM113" s="862"/>
      <c r="DN113" s="862"/>
      <c r="DO113" s="862"/>
      <c r="DP113" s="863"/>
      <c r="DQ113" s="864" t="s">
        <v>130</v>
      </c>
      <c r="DR113" s="862"/>
      <c r="DS113" s="862"/>
      <c r="DT113" s="862"/>
      <c r="DU113" s="863"/>
      <c r="DV113" s="909" t="s">
        <v>446</v>
      </c>
      <c r="DW113" s="910"/>
      <c r="DX113" s="910"/>
      <c r="DY113" s="910"/>
      <c r="DZ113" s="911"/>
    </row>
    <row r="114" spans="1:130" s="247" customFormat="1" ht="26.25" customHeight="1" x14ac:dyDescent="0.15">
      <c r="A114" s="1003"/>
      <c r="B114" s="1004"/>
      <c r="C114" s="832" t="s">
        <v>458</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75907</v>
      </c>
      <c r="AB114" s="862"/>
      <c r="AC114" s="862"/>
      <c r="AD114" s="862"/>
      <c r="AE114" s="863"/>
      <c r="AF114" s="864">
        <v>80607</v>
      </c>
      <c r="AG114" s="862"/>
      <c r="AH114" s="862"/>
      <c r="AI114" s="862"/>
      <c r="AJ114" s="863"/>
      <c r="AK114" s="864">
        <v>75410</v>
      </c>
      <c r="AL114" s="862"/>
      <c r="AM114" s="862"/>
      <c r="AN114" s="862"/>
      <c r="AO114" s="863"/>
      <c r="AP114" s="909">
        <v>0.3</v>
      </c>
      <c r="AQ114" s="910"/>
      <c r="AR114" s="910"/>
      <c r="AS114" s="910"/>
      <c r="AT114" s="911"/>
      <c r="AU114" s="1021"/>
      <c r="AV114" s="1022"/>
      <c r="AW114" s="1022"/>
      <c r="AX114" s="1022"/>
      <c r="AY114" s="1022"/>
      <c r="AZ114" s="897" t="s">
        <v>459</v>
      </c>
      <c r="BA114" s="832"/>
      <c r="BB114" s="832"/>
      <c r="BC114" s="832"/>
      <c r="BD114" s="832"/>
      <c r="BE114" s="832"/>
      <c r="BF114" s="832"/>
      <c r="BG114" s="832"/>
      <c r="BH114" s="832"/>
      <c r="BI114" s="832"/>
      <c r="BJ114" s="832"/>
      <c r="BK114" s="832"/>
      <c r="BL114" s="832"/>
      <c r="BM114" s="832"/>
      <c r="BN114" s="832"/>
      <c r="BO114" s="832"/>
      <c r="BP114" s="833"/>
      <c r="BQ114" s="898">
        <v>7606690</v>
      </c>
      <c r="BR114" s="899"/>
      <c r="BS114" s="899"/>
      <c r="BT114" s="899"/>
      <c r="BU114" s="899"/>
      <c r="BV114" s="899">
        <v>7431189</v>
      </c>
      <c r="BW114" s="899"/>
      <c r="BX114" s="899"/>
      <c r="BY114" s="899"/>
      <c r="BZ114" s="899"/>
      <c r="CA114" s="899">
        <v>7443756</v>
      </c>
      <c r="CB114" s="899"/>
      <c r="CC114" s="899"/>
      <c r="CD114" s="899"/>
      <c r="CE114" s="899"/>
      <c r="CF114" s="960">
        <v>29</v>
      </c>
      <c r="CG114" s="961"/>
      <c r="CH114" s="961"/>
      <c r="CI114" s="961"/>
      <c r="CJ114" s="961"/>
      <c r="CK114" s="1016"/>
      <c r="CL114" s="903"/>
      <c r="CM114" s="906" t="s">
        <v>460</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130</v>
      </c>
      <c r="DH114" s="862"/>
      <c r="DI114" s="862"/>
      <c r="DJ114" s="862"/>
      <c r="DK114" s="863"/>
      <c r="DL114" s="864" t="s">
        <v>130</v>
      </c>
      <c r="DM114" s="862"/>
      <c r="DN114" s="862"/>
      <c r="DO114" s="862"/>
      <c r="DP114" s="863"/>
      <c r="DQ114" s="864" t="s">
        <v>130</v>
      </c>
      <c r="DR114" s="862"/>
      <c r="DS114" s="862"/>
      <c r="DT114" s="862"/>
      <c r="DU114" s="863"/>
      <c r="DV114" s="909" t="s">
        <v>130</v>
      </c>
      <c r="DW114" s="910"/>
      <c r="DX114" s="910"/>
      <c r="DY114" s="910"/>
      <c r="DZ114" s="911"/>
    </row>
    <row r="115" spans="1:130" s="247" customFormat="1" ht="26.25" customHeight="1" x14ac:dyDescent="0.15">
      <c r="A115" s="1003"/>
      <c r="B115" s="1004"/>
      <c r="C115" s="832" t="s">
        <v>461</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v>210009</v>
      </c>
      <c r="AB115" s="1008"/>
      <c r="AC115" s="1008"/>
      <c r="AD115" s="1008"/>
      <c r="AE115" s="1009"/>
      <c r="AF115" s="1010">
        <v>260941</v>
      </c>
      <c r="AG115" s="1008"/>
      <c r="AH115" s="1008"/>
      <c r="AI115" s="1008"/>
      <c r="AJ115" s="1009"/>
      <c r="AK115" s="1010">
        <v>219066</v>
      </c>
      <c r="AL115" s="1008"/>
      <c r="AM115" s="1008"/>
      <c r="AN115" s="1008"/>
      <c r="AO115" s="1009"/>
      <c r="AP115" s="1011">
        <v>0.9</v>
      </c>
      <c r="AQ115" s="1012"/>
      <c r="AR115" s="1012"/>
      <c r="AS115" s="1012"/>
      <c r="AT115" s="1013"/>
      <c r="AU115" s="1021"/>
      <c r="AV115" s="1022"/>
      <c r="AW115" s="1022"/>
      <c r="AX115" s="1022"/>
      <c r="AY115" s="1022"/>
      <c r="AZ115" s="897" t="s">
        <v>462</v>
      </c>
      <c r="BA115" s="832"/>
      <c r="BB115" s="832"/>
      <c r="BC115" s="832"/>
      <c r="BD115" s="832"/>
      <c r="BE115" s="832"/>
      <c r="BF115" s="832"/>
      <c r="BG115" s="832"/>
      <c r="BH115" s="832"/>
      <c r="BI115" s="832"/>
      <c r="BJ115" s="832"/>
      <c r="BK115" s="832"/>
      <c r="BL115" s="832"/>
      <c r="BM115" s="832"/>
      <c r="BN115" s="832"/>
      <c r="BO115" s="832"/>
      <c r="BP115" s="833"/>
      <c r="BQ115" s="898" t="s">
        <v>446</v>
      </c>
      <c r="BR115" s="899"/>
      <c r="BS115" s="899"/>
      <c r="BT115" s="899"/>
      <c r="BU115" s="899"/>
      <c r="BV115" s="899">
        <v>10588</v>
      </c>
      <c r="BW115" s="899"/>
      <c r="BX115" s="899"/>
      <c r="BY115" s="899"/>
      <c r="BZ115" s="899"/>
      <c r="CA115" s="899">
        <v>9328</v>
      </c>
      <c r="CB115" s="899"/>
      <c r="CC115" s="899"/>
      <c r="CD115" s="899"/>
      <c r="CE115" s="899"/>
      <c r="CF115" s="960">
        <v>0</v>
      </c>
      <c r="CG115" s="961"/>
      <c r="CH115" s="961"/>
      <c r="CI115" s="961"/>
      <c r="CJ115" s="961"/>
      <c r="CK115" s="1016"/>
      <c r="CL115" s="903"/>
      <c r="CM115" s="897" t="s">
        <v>463</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446</v>
      </c>
      <c r="DH115" s="862"/>
      <c r="DI115" s="862"/>
      <c r="DJ115" s="862"/>
      <c r="DK115" s="863"/>
      <c r="DL115" s="864" t="s">
        <v>130</v>
      </c>
      <c r="DM115" s="862"/>
      <c r="DN115" s="862"/>
      <c r="DO115" s="862"/>
      <c r="DP115" s="863"/>
      <c r="DQ115" s="864" t="s">
        <v>446</v>
      </c>
      <c r="DR115" s="862"/>
      <c r="DS115" s="862"/>
      <c r="DT115" s="862"/>
      <c r="DU115" s="863"/>
      <c r="DV115" s="909" t="s">
        <v>130</v>
      </c>
      <c r="DW115" s="910"/>
      <c r="DX115" s="910"/>
      <c r="DY115" s="910"/>
      <c r="DZ115" s="911"/>
    </row>
    <row r="116" spans="1:130" s="247" customFormat="1" ht="26.25" customHeight="1" x14ac:dyDescent="0.15">
      <c r="A116" s="1005"/>
      <c r="B116" s="1006"/>
      <c r="C116" s="965" t="s">
        <v>464</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v>34</v>
      </c>
      <c r="AB116" s="862"/>
      <c r="AC116" s="862"/>
      <c r="AD116" s="862"/>
      <c r="AE116" s="863"/>
      <c r="AF116" s="864">
        <v>80</v>
      </c>
      <c r="AG116" s="862"/>
      <c r="AH116" s="862"/>
      <c r="AI116" s="862"/>
      <c r="AJ116" s="863"/>
      <c r="AK116" s="864">
        <v>1117</v>
      </c>
      <c r="AL116" s="862"/>
      <c r="AM116" s="862"/>
      <c r="AN116" s="862"/>
      <c r="AO116" s="863"/>
      <c r="AP116" s="909">
        <v>0</v>
      </c>
      <c r="AQ116" s="910"/>
      <c r="AR116" s="910"/>
      <c r="AS116" s="910"/>
      <c r="AT116" s="911"/>
      <c r="AU116" s="1021"/>
      <c r="AV116" s="1022"/>
      <c r="AW116" s="1022"/>
      <c r="AX116" s="1022"/>
      <c r="AY116" s="1022"/>
      <c r="AZ116" s="948" t="s">
        <v>465</v>
      </c>
      <c r="BA116" s="949"/>
      <c r="BB116" s="949"/>
      <c r="BC116" s="949"/>
      <c r="BD116" s="949"/>
      <c r="BE116" s="949"/>
      <c r="BF116" s="949"/>
      <c r="BG116" s="949"/>
      <c r="BH116" s="949"/>
      <c r="BI116" s="949"/>
      <c r="BJ116" s="949"/>
      <c r="BK116" s="949"/>
      <c r="BL116" s="949"/>
      <c r="BM116" s="949"/>
      <c r="BN116" s="949"/>
      <c r="BO116" s="949"/>
      <c r="BP116" s="950"/>
      <c r="BQ116" s="898" t="s">
        <v>130</v>
      </c>
      <c r="BR116" s="899"/>
      <c r="BS116" s="899"/>
      <c r="BT116" s="899"/>
      <c r="BU116" s="899"/>
      <c r="BV116" s="899" t="s">
        <v>130</v>
      </c>
      <c r="BW116" s="899"/>
      <c r="BX116" s="899"/>
      <c r="BY116" s="899"/>
      <c r="BZ116" s="899"/>
      <c r="CA116" s="899" t="s">
        <v>446</v>
      </c>
      <c r="CB116" s="899"/>
      <c r="CC116" s="899"/>
      <c r="CD116" s="899"/>
      <c r="CE116" s="899"/>
      <c r="CF116" s="960" t="s">
        <v>130</v>
      </c>
      <c r="CG116" s="961"/>
      <c r="CH116" s="961"/>
      <c r="CI116" s="961"/>
      <c r="CJ116" s="961"/>
      <c r="CK116" s="1016"/>
      <c r="CL116" s="903"/>
      <c r="CM116" s="906" t="s">
        <v>466</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130</v>
      </c>
      <c r="DH116" s="862"/>
      <c r="DI116" s="862"/>
      <c r="DJ116" s="862"/>
      <c r="DK116" s="863"/>
      <c r="DL116" s="864" t="s">
        <v>467</v>
      </c>
      <c r="DM116" s="862"/>
      <c r="DN116" s="862"/>
      <c r="DO116" s="862"/>
      <c r="DP116" s="863"/>
      <c r="DQ116" s="864" t="s">
        <v>130</v>
      </c>
      <c r="DR116" s="862"/>
      <c r="DS116" s="862"/>
      <c r="DT116" s="862"/>
      <c r="DU116" s="863"/>
      <c r="DV116" s="909" t="s">
        <v>448</v>
      </c>
      <c r="DW116" s="910"/>
      <c r="DX116" s="910"/>
      <c r="DY116" s="910"/>
      <c r="DZ116" s="911"/>
    </row>
    <row r="117" spans="1:130" s="247" customFormat="1" ht="26.25" customHeight="1" x14ac:dyDescent="0.15">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468</v>
      </c>
      <c r="Z117" s="988"/>
      <c r="AA117" s="993">
        <v>7549951</v>
      </c>
      <c r="AB117" s="994"/>
      <c r="AC117" s="994"/>
      <c r="AD117" s="994"/>
      <c r="AE117" s="995"/>
      <c r="AF117" s="996">
        <v>7738283</v>
      </c>
      <c r="AG117" s="994"/>
      <c r="AH117" s="994"/>
      <c r="AI117" s="994"/>
      <c r="AJ117" s="995"/>
      <c r="AK117" s="996">
        <v>7866414</v>
      </c>
      <c r="AL117" s="994"/>
      <c r="AM117" s="994"/>
      <c r="AN117" s="994"/>
      <c r="AO117" s="995"/>
      <c r="AP117" s="997"/>
      <c r="AQ117" s="998"/>
      <c r="AR117" s="998"/>
      <c r="AS117" s="998"/>
      <c r="AT117" s="999"/>
      <c r="AU117" s="1021"/>
      <c r="AV117" s="1022"/>
      <c r="AW117" s="1022"/>
      <c r="AX117" s="1022"/>
      <c r="AY117" s="1022"/>
      <c r="AZ117" s="948" t="s">
        <v>469</v>
      </c>
      <c r="BA117" s="949"/>
      <c r="BB117" s="949"/>
      <c r="BC117" s="949"/>
      <c r="BD117" s="949"/>
      <c r="BE117" s="949"/>
      <c r="BF117" s="949"/>
      <c r="BG117" s="949"/>
      <c r="BH117" s="949"/>
      <c r="BI117" s="949"/>
      <c r="BJ117" s="949"/>
      <c r="BK117" s="949"/>
      <c r="BL117" s="949"/>
      <c r="BM117" s="949"/>
      <c r="BN117" s="949"/>
      <c r="BO117" s="949"/>
      <c r="BP117" s="950"/>
      <c r="BQ117" s="898" t="s">
        <v>130</v>
      </c>
      <c r="BR117" s="899"/>
      <c r="BS117" s="899"/>
      <c r="BT117" s="899"/>
      <c r="BU117" s="899"/>
      <c r="BV117" s="899" t="s">
        <v>130</v>
      </c>
      <c r="BW117" s="899"/>
      <c r="BX117" s="899"/>
      <c r="BY117" s="899"/>
      <c r="BZ117" s="899"/>
      <c r="CA117" s="899" t="s">
        <v>130</v>
      </c>
      <c r="CB117" s="899"/>
      <c r="CC117" s="899"/>
      <c r="CD117" s="899"/>
      <c r="CE117" s="899"/>
      <c r="CF117" s="960" t="s">
        <v>446</v>
      </c>
      <c r="CG117" s="961"/>
      <c r="CH117" s="961"/>
      <c r="CI117" s="961"/>
      <c r="CJ117" s="961"/>
      <c r="CK117" s="1016"/>
      <c r="CL117" s="903"/>
      <c r="CM117" s="906" t="s">
        <v>470</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130</v>
      </c>
      <c r="DH117" s="862"/>
      <c r="DI117" s="862"/>
      <c r="DJ117" s="862"/>
      <c r="DK117" s="863"/>
      <c r="DL117" s="864" t="s">
        <v>130</v>
      </c>
      <c r="DM117" s="862"/>
      <c r="DN117" s="862"/>
      <c r="DO117" s="862"/>
      <c r="DP117" s="863"/>
      <c r="DQ117" s="864" t="s">
        <v>448</v>
      </c>
      <c r="DR117" s="862"/>
      <c r="DS117" s="862"/>
      <c r="DT117" s="862"/>
      <c r="DU117" s="863"/>
      <c r="DV117" s="909" t="s">
        <v>130</v>
      </c>
      <c r="DW117" s="910"/>
      <c r="DX117" s="910"/>
      <c r="DY117" s="910"/>
      <c r="DZ117" s="911"/>
    </row>
    <row r="118" spans="1:130" s="247" customFormat="1" ht="26.25" customHeight="1" x14ac:dyDescent="0.15">
      <c r="A118" s="986" t="s">
        <v>441</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439</v>
      </c>
      <c r="AB118" s="987"/>
      <c r="AC118" s="987"/>
      <c r="AD118" s="987"/>
      <c r="AE118" s="988"/>
      <c r="AF118" s="989" t="s">
        <v>310</v>
      </c>
      <c r="AG118" s="987"/>
      <c r="AH118" s="987"/>
      <c r="AI118" s="987"/>
      <c r="AJ118" s="988"/>
      <c r="AK118" s="989" t="s">
        <v>309</v>
      </c>
      <c r="AL118" s="987"/>
      <c r="AM118" s="987"/>
      <c r="AN118" s="987"/>
      <c r="AO118" s="988"/>
      <c r="AP118" s="990" t="s">
        <v>440</v>
      </c>
      <c r="AQ118" s="991"/>
      <c r="AR118" s="991"/>
      <c r="AS118" s="991"/>
      <c r="AT118" s="992"/>
      <c r="AU118" s="1021"/>
      <c r="AV118" s="1022"/>
      <c r="AW118" s="1022"/>
      <c r="AX118" s="1022"/>
      <c r="AY118" s="1022"/>
      <c r="AZ118" s="964" t="s">
        <v>471</v>
      </c>
      <c r="BA118" s="965"/>
      <c r="BB118" s="965"/>
      <c r="BC118" s="965"/>
      <c r="BD118" s="965"/>
      <c r="BE118" s="965"/>
      <c r="BF118" s="965"/>
      <c r="BG118" s="965"/>
      <c r="BH118" s="965"/>
      <c r="BI118" s="965"/>
      <c r="BJ118" s="965"/>
      <c r="BK118" s="965"/>
      <c r="BL118" s="965"/>
      <c r="BM118" s="965"/>
      <c r="BN118" s="965"/>
      <c r="BO118" s="965"/>
      <c r="BP118" s="966"/>
      <c r="BQ118" s="967" t="s">
        <v>446</v>
      </c>
      <c r="BR118" s="930"/>
      <c r="BS118" s="930"/>
      <c r="BT118" s="930"/>
      <c r="BU118" s="930"/>
      <c r="BV118" s="930" t="s">
        <v>130</v>
      </c>
      <c r="BW118" s="930"/>
      <c r="BX118" s="930"/>
      <c r="BY118" s="930"/>
      <c r="BZ118" s="930"/>
      <c r="CA118" s="930" t="s">
        <v>446</v>
      </c>
      <c r="CB118" s="930"/>
      <c r="CC118" s="930"/>
      <c r="CD118" s="930"/>
      <c r="CE118" s="930"/>
      <c r="CF118" s="960" t="s">
        <v>130</v>
      </c>
      <c r="CG118" s="961"/>
      <c r="CH118" s="961"/>
      <c r="CI118" s="961"/>
      <c r="CJ118" s="961"/>
      <c r="CK118" s="1016"/>
      <c r="CL118" s="903"/>
      <c r="CM118" s="906" t="s">
        <v>472</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v>1716184</v>
      </c>
      <c r="DH118" s="862"/>
      <c r="DI118" s="862"/>
      <c r="DJ118" s="862"/>
      <c r="DK118" s="863"/>
      <c r="DL118" s="864">
        <v>1527532</v>
      </c>
      <c r="DM118" s="862"/>
      <c r="DN118" s="862"/>
      <c r="DO118" s="862"/>
      <c r="DP118" s="863"/>
      <c r="DQ118" s="864">
        <v>1378980</v>
      </c>
      <c r="DR118" s="862"/>
      <c r="DS118" s="862"/>
      <c r="DT118" s="862"/>
      <c r="DU118" s="863"/>
      <c r="DV118" s="909">
        <v>5.4</v>
      </c>
      <c r="DW118" s="910"/>
      <c r="DX118" s="910"/>
      <c r="DY118" s="910"/>
      <c r="DZ118" s="911"/>
    </row>
    <row r="119" spans="1:130" s="247" customFormat="1" ht="26.25" customHeight="1" x14ac:dyDescent="0.15">
      <c r="A119" s="900" t="s">
        <v>444</v>
      </c>
      <c r="B119" s="901"/>
      <c r="C119" s="976" t="s">
        <v>445</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446</v>
      </c>
      <c r="AB119" s="980"/>
      <c r="AC119" s="980"/>
      <c r="AD119" s="980"/>
      <c r="AE119" s="981"/>
      <c r="AF119" s="982" t="s">
        <v>130</v>
      </c>
      <c r="AG119" s="980"/>
      <c r="AH119" s="980"/>
      <c r="AI119" s="980"/>
      <c r="AJ119" s="981"/>
      <c r="AK119" s="982" t="s">
        <v>130</v>
      </c>
      <c r="AL119" s="980"/>
      <c r="AM119" s="980"/>
      <c r="AN119" s="980"/>
      <c r="AO119" s="981"/>
      <c r="AP119" s="983" t="s">
        <v>130</v>
      </c>
      <c r="AQ119" s="984"/>
      <c r="AR119" s="984"/>
      <c r="AS119" s="984"/>
      <c r="AT119" s="985"/>
      <c r="AU119" s="1023"/>
      <c r="AV119" s="1024"/>
      <c r="AW119" s="1024"/>
      <c r="AX119" s="1024"/>
      <c r="AY119" s="1024"/>
      <c r="AZ119" s="278" t="s">
        <v>188</v>
      </c>
      <c r="BA119" s="278"/>
      <c r="BB119" s="278"/>
      <c r="BC119" s="278"/>
      <c r="BD119" s="278"/>
      <c r="BE119" s="278"/>
      <c r="BF119" s="278"/>
      <c r="BG119" s="278"/>
      <c r="BH119" s="278"/>
      <c r="BI119" s="278"/>
      <c r="BJ119" s="278"/>
      <c r="BK119" s="278"/>
      <c r="BL119" s="278"/>
      <c r="BM119" s="278"/>
      <c r="BN119" s="278"/>
      <c r="BO119" s="962" t="s">
        <v>473</v>
      </c>
      <c r="BP119" s="963"/>
      <c r="BQ119" s="967">
        <v>89607340</v>
      </c>
      <c r="BR119" s="930"/>
      <c r="BS119" s="930"/>
      <c r="BT119" s="930"/>
      <c r="BU119" s="930"/>
      <c r="BV119" s="930">
        <v>89128366</v>
      </c>
      <c r="BW119" s="930"/>
      <c r="BX119" s="930"/>
      <c r="BY119" s="930"/>
      <c r="BZ119" s="930"/>
      <c r="CA119" s="930">
        <v>90591283</v>
      </c>
      <c r="CB119" s="930"/>
      <c r="CC119" s="930"/>
      <c r="CD119" s="930"/>
      <c r="CE119" s="930"/>
      <c r="CF119" s="828"/>
      <c r="CG119" s="829"/>
      <c r="CH119" s="829"/>
      <c r="CI119" s="829"/>
      <c r="CJ119" s="919"/>
      <c r="CK119" s="1017"/>
      <c r="CL119" s="905"/>
      <c r="CM119" s="923" t="s">
        <v>474</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130</v>
      </c>
      <c r="DH119" s="845"/>
      <c r="DI119" s="845"/>
      <c r="DJ119" s="845"/>
      <c r="DK119" s="846"/>
      <c r="DL119" s="847" t="s">
        <v>130</v>
      </c>
      <c r="DM119" s="845"/>
      <c r="DN119" s="845"/>
      <c r="DO119" s="845"/>
      <c r="DP119" s="846"/>
      <c r="DQ119" s="847" t="s">
        <v>467</v>
      </c>
      <c r="DR119" s="845"/>
      <c r="DS119" s="845"/>
      <c r="DT119" s="845"/>
      <c r="DU119" s="846"/>
      <c r="DV119" s="933" t="s">
        <v>130</v>
      </c>
      <c r="DW119" s="934"/>
      <c r="DX119" s="934"/>
      <c r="DY119" s="934"/>
      <c r="DZ119" s="935"/>
    </row>
    <row r="120" spans="1:130" s="247" customFormat="1" ht="26.25" customHeight="1" x14ac:dyDescent="0.15">
      <c r="A120" s="902"/>
      <c r="B120" s="903"/>
      <c r="C120" s="906" t="s">
        <v>450</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446</v>
      </c>
      <c r="AB120" s="862"/>
      <c r="AC120" s="862"/>
      <c r="AD120" s="862"/>
      <c r="AE120" s="863"/>
      <c r="AF120" s="864" t="s">
        <v>130</v>
      </c>
      <c r="AG120" s="862"/>
      <c r="AH120" s="862"/>
      <c r="AI120" s="862"/>
      <c r="AJ120" s="863"/>
      <c r="AK120" s="864" t="s">
        <v>130</v>
      </c>
      <c r="AL120" s="862"/>
      <c r="AM120" s="862"/>
      <c r="AN120" s="862"/>
      <c r="AO120" s="863"/>
      <c r="AP120" s="909" t="s">
        <v>130</v>
      </c>
      <c r="AQ120" s="910"/>
      <c r="AR120" s="910"/>
      <c r="AS120" s="910"/>
      <c r="AT120" s="911"/>
      <c r="AU120" s="968" t="s">
        <v>475</v>
      </c>
      <c r="AV120" s="969"/>
      <c r="AW120" s="969"/>
      <c r="AX120" s="969"/>
      <c r="AY120" s="970"/>
      <c r="AZ120" s="945" t="s">
        <v>476</v>
      </c>
      <c r="BA120" s="890"/>
      <c r="BB120" s="890"/>
      <c r="BC120" s="890"/>
      <c r="BD120" s="890"/>
      <c r="BE120" s="890"/>
      <c r="BF120" s="890"/>
      <c r="BG120" s="890"/>
      <c r="BH120" s="890"/>
      <c r="BI120" s="890"/>
      <c r="BJ120" s="890"/>
      <c r="BK120" s="890"/>
      <c r="BL120" s="890"/>
      <c r="BM120" s="890"/>
      <c r="BN120" s="890"/>
      <c r="BO120" s="890"/>
      <c r="BP120" s="891"/>
      <c r="BQ120" s="946">
        <v>16581099</v>
      </c>
      <c r="BR120" s="927"/>
      <c r="BS120" s="927"/>
      <c r="BT120" s="927"/>
      <c r="BU120" s="927"/>
      <c r="BV120" s="927">
        <v>16563368</v>
      </c>
      <c r="BW120" s="927"/>
      <c r="BX120" s="927"/>
      <c r="BY120" s="927"/>
      <c r="BZ120" s="927"/>
      <c r="CA120" s="927">
        <v>13579651</v>
      </c>
      <c r="CB120" s="927"/>
      <c r="CC120" s="927"/>
      <c r="CD120" s="927"/>
      <c r="CE120" s="927"/>
      <c r="CF120" s="951">
        <v>53</v>
      </c>
      <c r="CG120" s="952"/>
      <c r="CH120" s="952"/>
      <c r="CI120" s="952"/>
      <c r="CJ120" s="952"/>
      <c r="CK120" s="953" t="s">
        <v>477</v>
      </c>
      <c r="CL120" s="937"/>
      <c r="CM120" s="937"/>
      <c r="CN120" s="937"/>
      <c r="CO120" s="938"/>
      <c r="CP120" s="957" t="s">
        <v>478</v>
      </c>
      <c r="CQ120" s="958"/>
      <c r="CR120" s="958"/>
      <c r="CS120" s="958"/>
      <c r="CT120" s="958"/>
      <c r="CU120" s="958"/>
      <c r="CV120" s="958"/>
      <c r="CW120" s="958"/>
      <c r="CX120" s="958"/>
      <c r="CY120" s="958"/>
      <c r="CZ120" s="958"/>
      <c r="DA120" s="958"/>
      <c r="DB120" s="958"/>
      <c r="DC120" s="958"/>
      <c r="DD120" s="958"/>
      <c r="DE120" s="958"/>
      <c r="DF120" s="959"/>
      <c r="DG120" s="946">
        <v>19164434</v>
      </c>
      <c r="DH120" s="927"/>
      <c r="DI120" s="927"/>
      <c r="DJ120" s="927"/>
      <c r="DK120" s="927"/>
      <c r="DL120" s="927">
        <v>18536360</v>
      </c>
      <c r="DM120" s="927"/>
      <c r="DN120" s="927"/>
      <c r="DO120" s="927"/>
      <c r="DP120" s="927"/>
      <c r="DQ120" s="927">
        <v>18307414</v>
      </c>
      <c r="DR120" s="927"/>
      <c r="DS120" s="927"/>
      <c r="DT120" s="927"/>
      <c r="DU120" s="927"/>
      <c r="DV120" s="928">
        <v>71.400000000000006</v>
      </c>
      <c r="DW120" s="928"/>
      <c r="DX120" s="928"/>
      <c r="DY120" s="928"/>
      <c r="DZ120" s="929"/>
    </row>
    <row r="121" spans="1:130" s="247" customFormat="1" ht="26.25" customHeight="1" x14ac:dyDescent="0.15">
      <c r="A121" s="902"/>
      <c r="B121" s="903"/>
      <c r="C121" s="948" t="s">
        <v>479</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130</v>
      </c>
      <c r="AB121" s="862"/>
      <c r="AC121" s="862"/>
      <c r="AD121" s="862"/>
      <c r="AE121" s="863"/>
      <c r="AF121" s="864" t="s">
        <v>448</v>
      </c>
      <c r="AG121" s="862"/>
      <c r="AH121" s="862"/>
      <c r="AI121" s="862"/>
      <c r="AJ121" s="863"/>
      <c r="AK121" s="864" t="s">
        <v>130</v>
      </c>
      <c r="AL121" s="862"/>
      <c r="AM121" s="862"/>
      <c r="AN121" s="862"/>
      <c r="AO121" s="863"/>
      <c r="AP121" s="909" t="s">
        <v>130</v>
      </c>
      <c r="AQ121" s="910"/>
      <c r="AR121" s="910"/>
      <c r="AS121" s="910"/>
      <c r="AT121" s="911"/>
      <c r="AU121" s="971"/>
      <c r="AV121" s="972"/>
      <c r="AW121" s="972"/>
      <c r="AX121" s="972"/>
      <c r="AY121" s="973"/>
      <c r="AZ121" s="897" t="s">
        <v>480</v>
      </c>
      <c r="BA121" s="832"/>
      <c r="BB121" s="832"/>
      <c r="BC121" s="832"/>
      <c r="BD121" s="832"/>
      <c r="BE121" s="832"/>
      <c r="BF121" s="832"/>
      <c r="BG121" s="832"/>
      <c r="BH121" s="832"/>
      <c r="BI121" s="832"/>
      <c r="BJ121" s="832"/>
      <c r="BK121" s="832"/>
      <c r="BL121" s="832"/>
      <c r="BM121" s="832"/>
      <c r="BN121" s="832"/>
      <c r="BO121" s="832"/>
      <c r="BP121" s="833"/>
      <c r="BQ121" s="898">
        <v>12331080</v>
      </c>
      <c r="BR121" s="899"/>
      <c r="BS121" s="899"/>
      <c r="BT121" s="899"/>
      <c r="BU121" s="899"/>
      <c r="BV121" s="899">
        <v>11212231</v>
      </c>
      <c r="BW121" s="899"/>
      <c r="BX121" s="899"/>
      <c r="BY121" s="899"/>
      <c r="BZ121" s="899"/>
      <c r="CA121" s="899">
        <v>9083335</v>
      </c>
      <c r="CB121" s="899"/>
      <c r="CC121" s="899"/>
      <c r="CD121" s="899"/>
      <c r="CE121" s="899"/>
      <c r="CF121" s="960">
        <v>35.4</v>
      </c>
      <c r="CG121" s="961"/>
      <c r="CH121" s="961"/>
      <c r="CI121" s="961"/>
      <c r="CJ121" s="961"/>
      <c r="CK121" s="954"/>
      <c r="CL121" s="940"/>
      <c r="CM121" s="940"/>
      <c r="CN121" s="940"/>
      <c r="CO121" s="941"/>
      <c r="CP121" s="920" t="s">
        <v>414</v>
      </c>
      <c r="CQ121" s="921"/>
      <c r="CR121" s="921"/>
      <c r="CS121" s="921"/>
      <c r="CT121" s="921"/>
      <c r="CU121" s="921"/>
      <c r="CV121" s="921"/>
      <c r="CW121" s="921"/>
      <c r="CX121" s="921"/>
      <c r="CY121" s="921"/>
      <c r="CZ121" s="921"/>
      <c r="DA121" s="921"/>
      <c r="DB121" s="921"/>
      <c r="DC121" s="921"/>
      <c r="DD121" s="921"/>
      <c r="DE121" s="921"/>
      <c r="DF121" s="922"/>
      <c r="DG121" s="898">
        <v>407482</v>
      </c>
      <c r="DH121" s="899"/>
      <c r="DI121" s="899"/>
      <c r="DJ121" s="899"/>
      <c r="DK121" s="899"/>
      <c r="DL121" s="899">
        <v>380279</v>
      </c>
      <c r="DM121" s="899"/>
      <c r="DN121" s="899"/>
      <c r="DO121" s="899"/>
      <c r="DP121" s="899"/>
      <c r="DQ121" s="899">
        <v>348032</v>
      </c>
      <c r="DR121" s="899"/>
      <c r="DS121" s="899"/>
      <c r="DT121" s="899"/>
      <c r="DU121" s="899"/>
      <c r="DV121" s="876">
        <v>1.4</v>
      </c>
      <c r="DW121" s="876"/>
      <c r="DX121" s="876"/>
      <c r="DY121" s="876"/>
      <c r="DZ121" s="877"/>
    </row>
    <row r="122" spans="1:130" s="247" customFormat="1" ht="26.25" customHeight="1" x14ac:dyDescent="0.15">
      <c r="A122" s="902"/>
      <c r="B122" s="903"/>
      <c r="C122" s="906" t="s">
        <v>460</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446</v>
      </c>
      <c r="AB122" s="862"/>
      <c r="AC122" s="862"/>
      <c r="AD122" s="862"/>
      <c r="AE122" s="863"/>
      <c r="AF122" s="864" t="s">
        <v>130</v>
      </c>
      <c r="AG122" s="862"/>
      <c r="AH122" s="862"/>
      <c r="AI122" s="862"/>
      <c r="AJ122" s="863"/>
      <c r="AK122" s="864" t="s">
        <v>130</v>
      </c>
      <c r="AL122" s="862"/>
      <c r="AM122" s="862"/>
      <c r="AN122" s="862"/>
      <c r="AO122" s="863"/>
      <c r="AP122" s="909" t="s">
        <v>130</v>
      </c>
      <c r="AQ122" s="910"/>
      <c r="AR122" s="910"/>
      <c r="AS122" s="910"/>
      <c r="AT122" s="911"/>
      <c r="AU122" s="971"/>
      <c r="AV122" s="972"/>
      <c r="AW122" s="972"/>
      <c r="AX122" s="972"/>
      <c r="AY122" s="973"/>
      <c r="AZ122" s="964" t="s">
        <v>481</v>
      </c>
      <c r="BA122" s="965"/>
      <c r="BB122" s="965"/>
      <c r="BC122" s="965"/>
      <c r="BD122" s="965"/>
      <c r="BE122" s="965"/>
      <c r="BF122" s="965"/>
      <c r="BG122" s="965"/>
      <c r="BH122" s="965"/>
      <c r="BI122" s="965"/>
      <c r="BJ122" s="965"/>
      <c r="BK122" s="965"/>
      <c r="BL122" s="965"/>
      <c r="BM122" s="965"/>
      <c r="BN122" s="965"/>
      <c r="BO122" s="965"/>
      <c r="BP122" s="966"/>
      <c r="BQ122" s="967">
        <v>48886551</v>
      </c>
      <c r="BR122" s="930"/>
      <c r="BS122" s="930"/>
      <c r="BT122" s="930"/>
      <c r="BU122" s="930"/>
      <c r="BV122" s="930">
        <v>48461115</v>
      </c>
      <c r="BW122" s="930"/>
      <c r="BX122" s="930"/>
      <c r="BY122" s="930"/>
      <c r="BZ122" s="930"/>
      <c r="CA122" s="930">
        <v>46944976</v>
      </c>
      <c r="CB122" s="930"/>
      <c r="CC122" s="930"/>
      <c r="CD122" s="930"/>
      <c r="CE122" s="930"/>
      <c r="CF122" s="931">
        <v>183.1</v>
      </c>
      <c r="CG122" s="932"/>
      <c r="CH122" s="932"/>
      <c r="CI122" s="932"/>
      <c r="CJ122" s="932"/>
      <c r="CK122" s="954"/>
      <c r="CL122" s="940"/>
      <c r="CM122" s="940"/>
      <c r="CN122" s="940"/>
      <c r="CO122" s="941"/>
      <c r="CP122" s="920" t="s">
        <v>410</v>
      </c>
      <c r="CQ122" s="921"/>
      <c r="CR122" s="921"/>
      <c r="CS122" s="921"/>
      <c r="CT122" s="921"/>
      <c r="CU122" s="921"/>
      <c r="CV122" s="921"/>
      <c r="CW122" s="921"/>
      <c r="CX122" s="921"/>
      <c r="CY122" s="921"/>
      <c r="CZ122" s="921"/>
      <c r="DA122" s="921"/>
      <c r="DB122" s="921"/>
      <c r="DC122" s="921"/>
      <c r="DD122" s="921"/>
      <c r="DE122" s="921"/>
      <c r="DF122" s="922"/>
      <c r="DG122" s="898">
        <v>26157</v>
      </c>
      <c r="DH122" s="899"/>
      <c r="DI122" s="899"/>
      <c r="DJ122" s="899"/>
      <c r="DK122" s="899"/>
      <c r="DL122" s="899">
        <v>26566</v>
      </c>
      <c r="DM122" s="899"/>
      <c r="DN122" s="899"/>
      <c r="DO122" s="899"/>
      <c r="DP122" s="899"/>
      <c r="DQ122" s="899">
        <v>29642</v>
      </c>
      <c r="DR122" s="899"/>
      <c r="DS122" s="899"/>
      <c r="DT122" s="899"/>
      <c r="DU122" s="899"/>
      <c r="DV122" s="876">
        <v>0.1</v>
      </c>
      <c r="DW122" s="876"/>
      <c r="DX122" s="876"/>
      <c r="DY122" s="876"/>
      <c r="DZ122" s="877"/>
    </row>
    <row r="123" spans="1:130" s="247" customFormat="1" ht="26.25" customHeight="1" x14ac:dyDescent="0.15">
      <c r="A123" s="902"/>
      <c r="B123" s="903"/>
      <c r="C123" s="906" t="s">
        <v>466</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130</v>
      </c>
      <c r="AB123" s="862"/>
      <c r="AC123" s="862"/>
      <c r="AD123" s="862"/>
      <c r="AE123" s="863"/>
      <c r="AF123" s="864" t="s">
        <v>130</v>
      </c>
      <c r="AG123" s="862"/>
      <c r="AH123" s="862"/>
      <c r="AI123" s="862"/>
      <c r="AJ123" s="863"/>
      <c r="AK123" s="864" t="s">
        <v>130</v>
      </c>
      <c r="AL123" s="862"/>
      <c r="AM123" s="862"/>
      <c r="AN123" s="862"/>
      <c r="AO123" s="863"/>
      <c r="AP123" s="909" t="s">
        <v>446</v>
      </c>
      <c r="AQ123" s="910"/>
      <c r="AR123" s="910"/>
      <c r="AS123" s="910"/>
      <c r="AT123" s="911"/>
      <c r="AU123" s="974"/>
      <c r="AV123" s="975"/>
      <c r="AW123" s="975"/>
      <c r="AX123" s="975"/>
      <c r="AY123" s="975"/>
      <c r="AZ123" s="278" t="s">
        <v>188</v>
      </c>
      <c r="BA123" s="278"/>
      <c r="BB123" s="278"/>
      <c r="BC123" s="278"/>
      <c r="BD123" s="278"/>
      <c r="BE123" s="278"/>
      <c r="BF123" s="278"/>
      <c r="BG123" s="278"/>
      <c r="BH123" s="278"/>
      <c r="BI123" s="278"/>
      <c r="BJ123" s="278"/>
      <c r="BK123" s="278"/>
      <c r="BL123" s="278"/>
      <c r="BM123" s="278"/>
      <c r="BN123" s="278"/>
      <c r="BO123" s="962" t="s">
        <v>482</v>
      </c>
      <c r="BP123" s="963"/>
      <c r="BQ123" s="917">
        <v>77798730</v>
      </c>
      <c r="BR123" s="918"/>
      <c r="BS123" s="918"/>
      <c r="BT123" s="918"/>
      <c r="BU123" s="918"/>
      <c r="BV123" s="918">
        <v>76236714</v>
      </c>
      <c r="BW123" s="918"/>
      <c r="BX123" s="918"/>
      <c r="BY123" s="918"/>
      <c r="BZ123" s="918"/>
      <c r="CA123" s="918">
        <v>69607962</v>
      </c>
      <c r="CB123" s="918"/>
      <c r="CC123" s="918"/>
      <c r="CD123" s="918"/>
      <c r="CE123" s="918"/>
      <c r="CF123" s="828"/>
      <c r="CG123" s="829"/>
      <c r="CH123" s="829"/>
      <c r="CI123" s="829"/>
      <c r="CJ123" s="919"/>
      <c r="CK123" s="954"/>
      <c r="CL123" s="940"/>
      <c r="CM123" s="940"/>
      <c r="CN123" s="940"/>
      <c r="CO123" s="941"/>
      <c r="CP123" s="920" t="s">
        <v>483</v>
      </c>
      <c r="CQ123" s="921"/>
      <c r="CR123" s="921"/>
      <c r="CS123" s="921"/>
      <c r="CT123" s="921"/>
      <c r="CU123" s="921"/>
      <c r="CV123" s="921"/>
      <c r="CW123" s="921"/>
      <c r="CX123" s="921"/>
      <c r="CY123" s="921"/>
      <c r="CZ123" s="921"/>
      <c r="DA123" s="921"/>
      <c r="DB123" s="921"/>
      <c r="DC123" s="921"/>
      <c r="DD123" s="921"/>
      <c r="DE123" s="921"/>
      <c r="DF123" s="922"/>
      <c r="DG123" s="861" t="s">
        <v>446</v>
      </c>
      <c r="DH123" s="862"/>
      <c r="DI123" s="862"/>
      <c r="DJ123" s="862"/>
      <c r="DK123" s="863"/>
      <c r="DL123" s="864" t="s">
        <v>130</v>
      </c>
      <c r="DM123" s="862"/>
      <c r="DN123" s="862"/>
      <c r="DO123" s="862"/>
      <c r="DP123" s="863"/>
      <c r="DQ123" s="864" t="s">
        <v>130</v>
      </c>
      <c r="DR123" s="862"/>
      <c r="DS123" s="862"/>
      <c r="DT123" s="862"/>
      <c r="DU123" s="863"/>
      <c r="DV123" s="909" t="s">
        <v>130</v>
      </c>
      <c r="DW123" s="910"/>
      <c r="DX123" s="910"/>
      <c r="DY123" s="910"/>
      <c r="DZ123" s="911"/>
    </row>
    <row r="124" spans="1:130" s="247" customFormat="1" ht="26.25" customHeight="1" thickBot="1" x14ac:dyDescent="0.2">
      <c r="A124" s="902"/>
      <c r="B124" s="903"/>
      <c r="C124" s="906" t="s">
        <v>470</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130</v>
      </c>
      <c r="AB124" s="862"/>
      <c r="AC124" s="862"/>
      <c r="AD124" s="862"/>
      <c r="AE124" s="863"/>
      <c r="AF124" s="864" t="s">
        <v>130</v>
      </c>
      <c r="AG124" s="862"/>
      <c r="AH124" s="862"/>
      <c r="AI124" s="862"/>
      <c r="AJ124" s="863"/>
      <c r="AK124" s="864" t="s">
        <v>130</v>
      </c>
      <c r="AL124" s="862"/>
      <c r="AM124" s="862"/>
      <c r="AN124" s="862"/>
      <c r="AO124" s="863"/>
      <c r="AP124" s="909" t="s">
        <v>130</v>
      </c>
      <c r="AQ124" s="910"/>
      <c r="AR124" s="910"/>
      <c r="AS124" s="910"/>
      <c r="AT124" s="911"/>
      <c r="AU124" s="912" t="s">
        <v>484</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v>47</v>
      </c>
      <c r="BR124" s="916"/>
      <c r="BS124" s="916"/>
      <c r="BT124" s="916"/>
      <c r="BU124" s="916"/>
      <c r="BV124" s="916">
        <v>50.4</v>
      </c>
      <c r="BW124" s="916"/>
      <c r="BX124" s="916"/>
      <c r="BY124" s="916"/>
      <c r="BZ124" s="916"/>
      <c r="CA124" s="916">
        <v>81.8</v>
      </c>
      <c r="CB124" s="916"/>
      <c r="CC124" s="916"/>
      <c r="CD124" s="916"/>
      <c r="CE124" s="916"/>
      <c r="CF124" s="806"/>
      <c r="CG124" s="807"/>
      <c r="CH124" s="807"/>
      <c r="CI124" s="807"/>
      <c r="CJ124" s="947"/>
      <c r="CK124" s="955"/>
      <c r="CL124" s="955"/>
      <c r="CM124" s="955"/>
      <c r="CN124" s="955"/>
      <c r="CO124" s="956"/>
      <c r="CP124" s="920" t="s">
        <v>485</v>
      </c>
      <c r="CQ124" s="921"/>
      <c r="CR124" s="921"/>
      <c r="CS124" s="921"/>
      <c r="CT124" s="921"/>
      <c r="CU124" s="921"/>
      <c r="CV124" s="921"/>
      <c r="CW124" s="921"/>
      <c r="CX124" s="921"/>
      <c r="CY124" s="921"/>
      <c r="CZ124" s="921"/>
      <c r="DA124" s="921"/>
      <c r="DB124" s="921"/>
      <c r="DC124" s="921"/>
      <c r="DD124" s="921"/>
      <c r="DE124" s="921"/>
      <c r="DF124" s="922"/>
      <c r="DG124" s="844" t="s">
        <v>130</v>
      </c>
      <c r="DH124" s="845"/>
      <c r="DI124" s="845"/>
      <c r="DJ124" s="845"/>
      <c r="DK124" s="846"/>
      <c r="DL124" s="847" t="s">
        <v>130</v>
      </c>
      <c r="DM124" s="845"/>
      <c r="DN124" s="845"/>
      <c r="DO124" s="845"/>
      <c r="DP124" s="846"/>
      <c r="DQ124" s="847" t="s">
        <v>446</v>
      </c>
      <c r="DR124" s="845"/>
      <c r="DS124" s="845"/>
      <c r="DT124" s="845"/>
      <c r="DU124" s="846"/>
      <c r="DV124" s="933" t="s">
        <v>448</v>
      </c>
      <c r="DW124" s="934"/>
      <c r="DX124" s="934"/>
      <c r="DY124" s="934"/>
      <c r="DZ124" s="935"/>
    </row>
    <row r="125" spans="1:130" s="247" customFormat="1" ht="26.25" customHeight="1" x14ac:dyDescent="0.15">
      <c r="A125" s="902"/>
      <c r="B125" s="903"/>
      <c r="C125" s="906" t="s">
        <v>472</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v>141525</v>
      </c>
      <c r="AB125" s="862"/>
      <c r="AC125" s="862"/>
      <c r="AD125" s="862"/>
      <c r="AE125" s="863"/>
      <c r="AF125" s="864">
        <v>202820</v>
      </c>
      <c r="AG125" s="862"/>
      <c r="AH125" s="862"/>
      <c r="AI125" s="862"/>
      <c r="AJ125" s="863"/>
      <c r="AK125" s="864">
        <v>160945</v>
      </c>
      <c r="AL125" s="862"/>
      <c r="AM125" s="862"/>
      <c r="AN125" s="862"/>
      <c r="AO125" s="863"/>
      <c r="AP125" s="909">
        <v>0.6</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486</v>
      </c>
      <c r="CL125" s="937"/>
      <c r="CM125" s="937"/>
      <c r="CN125" s="937"/>
      <c r="CO125" s="938"/>
      <c r="CP125" s="945" t="s">
        <v>487</v>
      </c>
      <c r="CQ125" s="890"/>
      <c r="CR125" s="890"/>
      <c r="CS125" s="890"/>
      <c r="CT125" s="890"/>
      <c r="CU125" s="890"/>
      <c r="CV125" s="890"/>
      <c r="CW125" s="890"/>
      <c r="CX125" s="890"/>
      <c r="CY125" s="890"/>
      <c r="CZ125" s="890"/>
      <c r="DA125" s="890"/>
      <c r="DB125" s="890"/>
      <c r="DC125" s="890"/>
      <c r="DD125" s="890"/>
      <c r="DE125" s="890"/>
      <c r="DF125" s="891"/>
      <c r="DG125" s="946" t="s">
        <v>130</v>
      </c>
      <c r="DH125" s="927"/>
      <c r="DI125" s="927"/>
      <c r="DJ125" s="927"/>
      <c r="DK125" s="927"/>
      <c r="DL125" s="927" t="s">
        <v>448</v>
      </c>
      <c r="DM125" s="927"/>
      <c r="DN125" s="927"/>
      <c r="DO125" s="927"/>
      <c r="DP125" s="927"/>
      <c r="DQ125" s="927" t="s">
        <v>130</v>
      </c>
      <c r="DR125" s="927"/>
      <c r="DS125" s="927"/>
      <c r="DT125" s="927"/>
      <c r="DU125" s="927"/>
      <c r="DV125" s="928" t="s">
        <v>130</v>
      </c>
      <c r="DW125" s="928"/>
      <c r="DX125" s="928"/>
      <c r="DY125" s="928"/>
      <c r="DZ125" s="929"/>
    </row>
    <row r="126" spans="1:130" s="247" customFormat="1" ht="26.25" customHeight="1" thickBot="1" x14ac:dyDescent="0.2">
      <c r="A126" s="902"/>
      <c r="B126" s="903"/>
      <c r="C126" s="906" t="s">
        <v>474</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v>68484</v>
      </c>
      <c r="AB126" s="862"/>
      <c r="AC126" s="862"/>
      <c r="AD126" s="862"/>
      <c r="AE126" s="863"/>
      <c r="AF126" s="864">
        <v>58121</v>
      </c>
      <c r="AG126" s="862"/>
      <c r="AH126" s="862"/>
      <c r="AI126" s="862"/>
      <c r="AJ126" s="863"/>
      <c r="AK126" s="864">
        <v>58121</v>
      </c>
      <c r="AL126" s="862"/>
      <c r="AM126" s="862"/>
      <c r="AN126" s="862"/>
      <c r="AO126" s="863"/>
      <c r="AP126" s="909">
        <v>0.2</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488</v>
      </c>
      <c r="CQ126" s="832"/>
      <c r="CR126" s="832"/>
      <c r="CS126" s="832"/>
      <c r="CT126" s="832"/>
      <c r="CU126" s="832"/>
      <c r="CV126" s="832"/>
      <c r="CW126" s="832"/>
      <c r="CX126" s="832"/>
      <c r="CY126" s="832"/>
      <c r="CZ126" s="832"/>
      <c r="DA126" s="832"/>
      <c r="DB126" s="832"/>
      <c r="DC126" s="832"/>
      <c r="DD126" s="832"/>
      <c r="DE126" s="832"/>
      <c r="DF126" s="833"/>
      <c r="DG126" s="898" t="s">
        <v>130</v>
      </c>
      <c r="DH126" s="899"/>
      <c r="DI126" s="899"/>
      <c r="DJ126" s="899"/>
      <c r="DK126" s="899"/>
      <c r="DL126" s="899" t="s">
        <v>130</v>
      </c>
      <c r="DM126" s="899"/>
      <c r="DN126" s="899"/>
      <c r="DO126" s="899"/>
      <c r="DP126" s="899"/>
      <c r="DQ126" s="899" t="s">
        <v>130</v>
      </c>
      <c r="DR126" s="899"/>
      <c r="DS126" s="899"/>
      <c r="DT126" s="899"/>
      <c r="DU126" s="899"/>
      <c r="DV126" s="876" t="s">
        <v>446</v>
      </c>
      <c r="DW126" s="876"/>
      <c r="DX126" s="876"/>
      <c r="DY126" s="876"/>
      <c r="DZ126" s="877"/>
    </row>
    <row r="127" spans="1:130" s="247" customFormat="1" ht="26.25" customHeight="1" x14ac:dyDescent="0.15">
      <c r="A127" s="904"/>
      <c r="B127" s="905"/>
      <c r="C127" s="923" t="s">
        <v>489</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448</v>
      </c>
      <c r="AB127" s="862"/>
      <c r="AC127" s="862"/>
      <c r="AD127" s="862"/>
      <c r="AE127" s="863"/>
      <c r="AF127" s="864" t="s">
        <v>446</v>
      </c>
      <c r="AG127" s="862"/>
      <c r="AH127" s="862"/>
      <c r="AI127" s="862"/>
      <c r="AJ127" s="863"/>
      <c r="AK127" s="864" t="s">
        <v>130</v>
      </c>
      <c r="AL127" s="862"/>
      <c r="AM127" s="862"/>
      <c r="AN127" s="862"/>
      <c r="AO127" s="863"/>
      <c r="AP127" s="909" t="s">
        <v>446</v>
      </c>
      <c r="AQ127" s="910"/>
      <c r="AR127" s="910"/>
      <c r="AS127" s="910"/>
      <c r="AT127" s="911"/>
      <c r="AU127" s="283"/>
      <c r="AV127" s="283"/>
      <c r="AW127" s="283"/>
      <c r="AX127" s="926" t="s">
        <v>490</v>
      </c>
      <c r="AY127" s="894"/>
      <c r="AZ127" s="894"/>
      <c r="BA127" s="894"/>
      <c r="BB127" s="894"/>
      <c r="BC127" s="894"/>
      <c r="BD127" s="894"/>
      <c r="BE127" s="895"/>
      <c r="BF127" s="893" t="s">
        <v>491</v>
      </c>
      <c r="BG127" s="894"/>
      <c r="BH127" s="894"/>
      <c r="BI127" s="894"/>
      <c r="BJ127" s="894"/>
      <c r="BK127" s="894"/>
      <c r="BL127" s="895"/>
      <c r="BM127" s="893" t="s">
        <v>492</v>
      </c>
      <c r="BN127" s="894"/>
      <c r="BO127" s="894"/>
      <c r="BP127" s="894"/>
      <c r="BQ127" s="894"/>
      <c r="BR127" s="894"/>
      <c r="BS127" s="895"/>
      <c r="BT127" s="893" t="s">
        <v>493</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494</v>
      </c>
      <c r="CQ127" s="832"/>
      <c r="CR127" s="832"/>
      <c r="CS127" s="832"/>
      <c r="CT127" s="832"/>
      <c r="CU127" s="832"/>
      <c r="CV127" s="832"/>
      <c r="CW127" s="832"/>
      <c r="CX127" s="832"/>
      <c r="CY127" s="832"/>
      <c r="CZ127" s="832"/>
      <c r="DA127" s="832"/>
      <c r="DB127" s="832"/>
      <c r="DC127" s="832"/>
      <c r="DD127" s="832"/>
      <c r="DE127" s="832"/>
      <c r="DF127" s="833"/>
      <c r="DG127" s="898" t="s">
        <v>130</v>
      </c>
      <c r="DH127" s="899"/>
      <c r="DI127" s="899"/>
      <c r="DJ127" s="899"/>
      <c r="DK127" s="899"/>
      <c r="DL127" s="899" t="s">
        <v>130</v>
      </c>
      <c r="DM127" s="899"/>
      <c r="DN127" s="899"/>
      <c r="DO127" s="899"/>
      <c r="DP127" s="899"/>
      <c r="DQ127" s="899" t="s">
        <v>446</v>
      </c>
      <c r="DR127" s="899"/>
      <c r="DS127" s="899"/>
      <c r="DT127" s="899"/>
      <c r="DU127" s="899"/>
      <c r="DV127" s="876" t="s">
        <v>130</v>
      </c>
      <c r="DW127" s="876"/>
      <c r="DX127" s="876"/>
      <c r="DY127" s="876"/>
      <c r="DZ127" s="877"/>
    </row>
    <row r="128" spans="1:130" s="247" customFormat="1" ht="26.25" customHeight="1" thickBot="1" x14ac:dyDescent="0.2">
      <c r="A128" s="878" t="s">
        <v>495</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496</v>
      </c>
      <c r="X128" s="880"/>
      <c r="Y128" s="880"/>
      <c r="Z128" s="881"/>
      <c r="AA128" s="882">
        <v>1340605</v>
      </c>
      <c r="AB128" s="883"/>
      <c r="AC128" s="883"/>
      <c r="AD128" s="883"/>
      <c r="AE128" s="884"/>
      <c r="AF128" s="885">
        <v>1245747</v>
      </c>
      <c r="AG128" s="883"/>
      <c r="AH128" s="883"/>
      <c r="AI128" s="883"/>
      <c r="AJ128" s="884"/>
      <c r="AK128" s="885">
        <v>1286400</v>
      </c>
      <c r="AL128" s="883"/>
      <c r="AM128" s="883"/>
      <c r="AN128" s="883"/>
      <c r="AO128" s="884"/>
      <c r="AP128" s="886"/>
      <c r="AQ128" s="887"/>
      <c r="AR128" s="887"/>
      <c r="AS128" s="887"/>
      <c r="AT128" s="888"/>
      <c r="AU128" s="283"/>
      <c r="AV128" s="283"/>
      <c r="AW128" s="283"/>
      <c r="AX128" s="889" t="s">
        <v>497</v>
      </c>
      <c r="AY128" s="890"/>
      <c r="AZ128" s="890"/>
      <c r="BA128" s="890"/>
      <c r="BB128" s="890"/>
      <c r="BC128" s="890"/>
      <c r="BD128" s="890"/>
      <c r="BE128" s="891"/>
      <c r="BF128" s="868" t="s">
        <v>446</v>
      </c>
      <c r="BG128" s="869"/>
      <c r="BH128" s="869"/>
      <c r="BI128" s="869"/>
      <c r="BJ128" s="869"/>
      <c r="BK128" s="869"/>
      <c r="BL128" s="892"/>
      <c r="BM128" s="868">
        <v>11.82</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498</v>
      </c>
      <c r="CQ128" s="810"/>
      <c r="CR128" s="810"/>
      <c r="CS128" s="810"/>
      <c r="CT128" s="810"/>
      <c r="CU128" s="810"/>
      <c r="CV128" s="810"/>
      <c r="CW128" s="810"/>
      <c r="CX128" s="810"/>
      <c r="CY128" s="810"/>
      <c r="CZ128" s="810"/>
      <c r="DA128" s="810"/>
      <c r="DB128" s="810"/>
      <c r="DC128" s="810"/>
      <c r="DD128" s="810"/>
      <c r="DE128" s="810"/>
      <c r="DF128" s="811"/>
      <c r="DG128" s="872" t="s">
        <v>130</v>
      </c>
      <c r="DH128" s="873"/>
      <c r="DI128" s="873"/>
      <c r="DJ128" s="873"/>
      <c r="DK128" s="873"/>
      <c r="DL128" s="873">
        <v>10588</v>
      </c>
      <c r="DM128" s="873"/>
      <c r="DN128" s="873"/>
      <c r="DO128" s="873"/>
      <c r="DP128" s="873"/>
      <c r="DQ128" s="873">
        <v>9328</v>
      </c>
      <c r="DR128" s="873"/>
      <c r="DS128" s="873"/>
      <c r="DT128" s="873"/>
      <c r="DU128" s="873"/>
      <c r="DV128" s="874">
        <v>0</v>
      </c>
      <c r="DW128" s="874"/>
      <c r="DX128" s="874"/>
      <c r="DY128" s="874"/>
      <c r="DZ128" s="875"/>
    </row>
    <row r="129" spans="1:131" s="247" customFormat="1" ht="26.25" customHeight="1" x14ac:dyDescent="0.15">
      <c r="A129" s="856" t="s">
        <v>108</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499</v>
      </c>
      <c r="X129" s="859"/>
      <c r="Y129" s="859"/>
      <c r="Z129" s="860"/>
      <c r="AA129" s="861">
        <v>29034190</v>
      </c>
      <c r="AB129" s="862"/>
      <c r="AC129" s="862"/>
      <c r="AD129" s="862"/>
      <c r="AE129" s="863"/>
      <c r="AF129" s="864">
        <v>29550411</v>
      </c>
      <c r="AG129" s="862"/>
      <c r="AH129" s="862"/>
      <c r="AI129" s="862"/>
      <c r="AJ129" s="863"/>
      <c r="AK129" s="864">
        <v>29616861</v>
      </c>
      <c r="AL129" s="862"/>
      <c r="AM129" s="862"/>
      <c r="AN129" s="862"/>
      <c r="AO129" s="863"/>
      <c r="AP129" s="865"/>
      <c r="AQ129" s="866"/>
      <c r="AR129" s="866"/>
      <c r="AS129" s="866"/>
      <c r="AT129" s="867"/>
      <c r="AU129" s="285"/>
      <c r="AV129" s="285"/>
      <c r="AW129" s="285"/>
      <c r="AX129" s="831" t="s">
        <v>500</v>
      </c>
      <c r="AY129" s="832"/>
      <c r="AZ129" s="832"/>
      <c r="BA129" s="832"/>
      <c r="BB129" s="832"/>
      <c r="BC129" s="832"/>
      <c r="BD129" s="832"/>
      <c r="BE129" s="833"/>
      <c r="BF129" s="851" t="s">
        <v>130</v>
      </c>
      <c r="BG129" s="852"/>
      <c r="BH129" s="852"/>
      <c r="BI129" s="852"/>
      <c r="BJ129" s="852"/>
      <c r="BK129" s="852"/>
      <c r="BL129" s="853"/>
      <c r="BM129" s="851">
        <v>16.82</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501</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502</v>
      </c>
      <c r="X130" s="859"/>
      <c r="Y130" s="859"/>
      <c r="Z130" s="860"/>
      <c r="AA130" s="861">
        <v>3931965</v>
      </c>
      <c r="AB130" s="862"/>
      <c r="AC130" s="862"/>
      <c r="AD130" s="862"/>
      <c r="AE130" s="863"/>
      <c r="AF130" s="864">
        <v>3996681</v>
      </c>
      <c r="AG130" s="862"/>
      <c r="AH130" s="862"/>
      <c r="AI130" s="862"/>
      <c r="AJ130" s="863"/>
      <c r="AK130" s="864">
        <v>3979175</v>
      </c>
      <c r="AL130" s="862"/>
      <c r="AM130" s="862"/>
      <c r="AN130" s="862"/>
      <c r="AO130" s="863"/>
      <c r="AP130" s="865"/>
      <c r="AQ130" s="866"/>
      <c r="AR130" s="866"/>
      <c r="AS130" s="866"/>
      <c r="AT130" s="867"/>
      <c r="AU130" s="285"/>
      <c r="AV130" s="285"/>
      <c r="AW130" s="285"/>
      <c r="AX130" s="831" t="s">
        <v>503</v>
      </c>
      <c r="AY130" s="832"/>
      <c r="AZ130" s="832"/>
      <c r="BA130" s="832"/>
      <c r="BB130" s="832"/>
      <c r="BC130" s="832"/>
      <c r="BD130" s="832"/>
      <c r="BE130" s="833"/>
      <c r="BF130" s="834">
        <v>9.6</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504</v>
      </c>
      <c r="X131" s="842"/>
      <c r="Y131" s="842"/>
      <c r="Z131" s="843"/>
      <c r="AA131" s="844">
        <v>25102225</v>
      </c>
      <c r="AB131" s="845"/>
      <c r="AC131" s="845"/>
      <c r="AD131" s="845"/>
      <c r="AE131" s="846"/>
      <c r="AF131" s="847">
        <v>25553730</v>
      </c>
      <c r="AG131" s="845"/>
      <c r="AH131" s="845"/>
      <c r="AI131" s="845"/>
      <c r="AJ131" s="846"/>
      <c r="AK131" s="847">
        <v>25637686</v>
      </c>
      <c r="AL131" s="845"/>
      <c r="AM131" s="845"/>
      <c r="AN131" s="845"/>
      <c r="AO131" s="846"/>
      <c r="AP131" s="848"/>
      <c r="AQ131" s="849"/>
      <c r="AR131" s="849"/>
      <c r="AS131" s="849"/>
      <c r="AT131" s="850"/>
      <c r="AU131" s="285"/>
      <c r="AV131" s="285"/>
      <c r="AW131" s="285"/>
      <c r="AX131" s="809" t="s">
        <v>505</v>
      </c>
      <c r="AY131" s="810"/>
      <c r="AZ131" s="810"/>
      <c r="BA131" s="810"/>
      <c r="BB131" s="810"/>
      <c r="BC131" s="810"/>
      <c r="BD131" s="810"/>
      <c r="BE131" s="811"/>
      <c r="BF131" s="812">
        <v>81.8</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506</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507</v>
      </c>
      <c r="W132" s="822"/>
      <c r="X132" s="822"/>
      <c r="Y132" s="822"/>
      <c r="Z132" s="823"/>
      <c r="AA132" s="824">
        <v>9.0724268469999991</v>
      </c>
      <c r="AB132" s="825"/>
      <c r="AC132" s="825"/>
      <c r="AD132" s="825"/>
      <c r="AE132" s="826"/>
      <c r="AF132" s="827">
        <v>9.7670885700000003</v>
      </c>
      <c r="AG132" s="825"/>
      <c r="AH132" s="825"/>
      <c r="AI132" s="825"/>
      <c r="AJ132" s="826"/>
      <c r="AK132" s="827">
        <v>10.144593390000001</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508</v>
      </c>
      <c r="W133" s="801"/>
      <c r="X133" s="801"/>
      <c r="Y133" s="801"/>
      <c r="Z133" s="802"/>
      <c r="AA133" s="803">
        <v>9.1999999999999993</v>
      </c>
      <c r="AB133" s="804"/>
      <c r="AC133" s="804"/>
      <c r="AD133" s="804"/>
      <c r="AE133" s="805"/>
      <c r="AF133" s="803">
        <v>9.3000000000000007</v>
      </c>
      <c r="AG133" s="804"/>
      <c r="AH133" s="804"/>
      <c r="AI133" s="804"/>
      <c r="AJ133" s="805"/>
      <c r="AK133" s="803">
        <v>9.6</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STWbgC33AnQlWxmQZJc5xR/RkJyWbkiWyLs6zRsz3gCxeRQYLeYNCkK0VSLFAvJmP+6pN5LG2CfGKQZR/mJm3Q==" saltValue="2zpWBbK1Af6vMdg6rQ2of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wbEugkmwq+ddq4PGI3Cc7jQYZlR+2TQ99tvYZ+do3Q2qSIbpO2C6VBp16wZA3cCy5qwqaEk9jxWKn1kKrMnemg==" saltValue="AX1uHkjbT496UQad3XD0HQ=="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rnMR4hiczbH3YZRudAJDa2je7+pWb1A7SE4lEaAK0ePRP2RLkZ0V/K/xlu8ctcmMRhU7CDEbtZJ+QEga1oybw==" saltValue="LYgXvDSbw3nKgPPgB3FrjA=="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9" t="s">
        <v>512</v>
      </c>
      <c r="AP7" s="304"/>
      <c r="AQ7" s="305" t="s">
        <v>513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20"/>
      <c r="AP8" s="310" t="s">
        <v>514</v>
      </c>
      <c r="AQ8" s="311" t="s">
        <v>515</v>
      </c>
      <c r="AR8" s="312" t="s">
        <v>516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3" t="s">
        <v>517</v>
      </c>
      <c r="AL9" s="1234"/>
      <c r="AM9" s="1234"/>
      <c r="AN9" s="1235"/>
      <c r="AO9" s="313">
        <v>6968738</v>
      </c>
      <c r="AP9" s="313">
        <v>43922</v>
      </c>
      <c r="AQ9" s="314">
        <v>59644</v>
      </c>
      <c r="AR9" s="315">
        <v>-26.4</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3" t="s">
        <v>518</v>
      </c>
      <c r="AL10" s="1234"/>
      <c r="AM10" s="1234"/>
      <c r="AN10" s="1235"/>
      <c r="AO10" s="316">
        <v>72376</v>
      </c>
      <c r="AP10" s="316">
        <v>456</v>
      </c>
      <c r="AQ10" s="317">
        <v>4095</v>
      </c>
      <c r="AR10" s="318">
        <v>-88.9</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3" t="s">
        <v>519</v>
      </c>
      <c r="AL11" s="1234"/>
      <c r="AM11" s="1234"/>
      <c r="AN11" s="1235"/>
      <c r="AO11" s="316">
        <v>1307346</v>
      </c>
      <c r="AP11" s="316">
        <v>8240</v>
      </c>
      <c r="AQ11" s="317">
        <v>2516</v>
      </c>
      <c r="AR11" s="318">
        <v>227.5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3" t="s">
        <v>520</v>
      </c>
      <c r="AL12" s="1234"/>
      <c r="AM12" s="1234"/>
      <c r="AN12" s="1235"/>
      <c r="AO12" s="316">
        <v>8075</v>
      </c>
      <c r="AP12" s="316">
        <v>51</v>
      </c>
      <c r="AQ12" s="317">
        <v>422</v>
      </c>
      <c r="AR12" s="318">
        <v>-87.9</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3" t="s">
        <v>521</v>
      </c>
      <c r="AL13" s="1234"/>
      <c r="AM13" s="1234"/>
      <c r="AN13" s="1235"/>
      <c r="AO13" s="316" t="s">
        <v>522</v>
      </c>
      <c r="AP13" s="316" t="s">
        <v>522</v>
      </c>
      <c r="AQ13" s="317">
        <v>65</v>
      </c>
      <c r="AR13" s="318" t="s">
        <v>522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3" t="s">
        <v>523</v>
      </c>
      <c r="AL14" s="1234"/>
      <c r="AM14" s="1234"/>
      <c r="AN14" s="1235"/>
      <c r="AO14" s="316">
        <v>678965</v>
      </c>
      <c r="AP14" s="316">
        <v>4279</v>
      </c>
      <c r="AQ14" s="317">
        <v>1976</v>
      </c>
      <c r="AR14" s="318">
        <v>116.5</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3" t="s">
        <v>524</v>
      </c>
      <c r="AL15" s="1234"/>
      <c r="AM15" s="1234"/>
      <c r="AN15" s="1235"/>
      <c r="AO15" s="316">
        <v>347602</v>
      </c>
      <c r="AP15" s="316">
        <v>2191</v>
      </c>
      <c r="AQ15" s="317">
        <v>1853</v>
      </c>
      <c r="AR15" s="318">
        <v>18.2</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6" t="s">
        <v>525</v>
      </c>
      <c r="AL16" s="1237"/>
      <c r="AM16" s="1237"/>
      <c r="AN16" s="1238"/>
      <c r="AO16" s="316">
        <v>-372258</v>
      </c>
      <c r="AP16" s="316">
        <v>-2346</v>
      </c>
      <c r="AQ16" s="317">
        <v>-4797</v>
      </c>
      <c r="AR16" s="318">
        <v>-51.1</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6" t="s">
        <v>188</v>
      </c>
      <c r="AL17" s="1237"/>
      <c r="AM17" s="1237"/>
      <c r="AN17" s="1238"/>
      <c r="AO17" s="316">
        <v>9010844</v>
      </c>
      <c r="AP17" s="316">
        <v>56793</v>
      </c>
      <c r="AQ17" s="317">
        <v>65773</v>
      </c>
      <c r="AR17" s="318">
        <v>-13.7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30" t="s">
        <v>530</v>
      </c>
      <c r="AL21" s="1231"/>
      <c r="AM21" s="1231"/>
      <c r="AN21" s="1232"/>
      <c r="AO21" s="328">
        <v>4.9000000000000004</v>
      </c>
      <c r="AP21" s="329">
        <v>6.72</v>
      </c>
      <c r="AQ21" s="330">
        <v>-1.82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30" t="s">
        <v>531</v>
      </c>
      <c r="AL22" s="1231"/>
      <c r="AM22" s="1231"/>
      <c r="AN22" s="1232"/>
      <c r="AO22" s="333">
        <v>98.7</v>
      </c>
      <c r="AP22" s="334">
        <v>99.3</v>
      </c>
      <c r="AQ22" s="335">
        <v>-0.6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9" t="s">
        <v>512</v>
      </c>
      <c r="AP30" s="304"/>
      <c r="AQ30" s="305" t="s">
        <v>513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20"/>
      <c r="AP31" s="310" t="s">
        <v>514</v>
      </c>
      <c r="AQ31" s="311" t="s">
        <v>515</v>
      </c>
      <c r="AR31" s="312" t="s">
        <v>516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1" t="s">
        <v>535</v>
      </c>
      <c r="AL32" s="1222"/>
      <c r="AM32" s="1222"/>
      <c r="AN32" s="1223"/>
      <c r="AO32" s="343">
        <v>5399975</v>
      </c>
      <c r="AP32" s="343">
        <v>34035</v>
      </c>
      <c r="AQ32" s="344">
        <v>36938</v>
      </c>
      <c r="AR32" s="345">
        <v>-7.9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1" t="s">
        <v>536</v>
      </c>
      <c r="AL33" s="1222"/>
      <c r="AM33" s="1222"/>
      <c r="AN33" s="1223"/>
      <c r="AO33" s="343" t="s">
        <v>522</v>
      </c>
      <c r="AP33" s="343" t="s">
        <v>522</v>
      </c>
      <c r="AQ33" s="344" t="s">
        <v>522</v>
      </c>
      <c r="AR33" s="345" t="s">
        <v>522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1" t="s">
        <v>537</v>
      </c>
      <c r="AL34" s="1222"/>
      <c r="AM34" s="1222"/>
      <c r="AN34" s="1223"/>
      <c r="AO34" s="343">
        <v>50000</v>
      </c>
      <c r="AP34" s="343">
        <v>315</v>
      </c>
      <c r="AQ34" s="344">
        <v>26</v>
      </c>
      <c r="AR34" s="345">
        <v>1111.5</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1" t="s">
        <v>538</v>
      </c>
      <c r="AL35" s="1222"/>
      <c r="AM35" s="1222"/>
      <c r="AN35" s="1223"/>
      <c r="AO35" s="343">
        <v>2120846</v>
      </c>
      <c r="AP35" s="343">
        <v>13367</v>
      </c>
      <c r="AQ35" s="344">
        <v>10676</v>
      </c>
      <c r="AR35" s="345">
        <v>25.2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1" t="s">
        <v>539</v>
      </c>
      <c r="AL36" s="1222"/>
      <c r="AM36" s="1222"/>
      <c r="AN36" s="1223"/>
      <c r="AO36" s="343">
        <v>75410</v>
      </c>
      <c r="AP36" s="343">
        <v>475</v>
      </c>
      <c r="AQ36" s="344">
        <v>537</v>
      </c>
      <c r="AR36" s="345">
        <v>-11.5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1" t="s">
        <v>540</v>
      </c>
      <c r="AL37" s="1222"/>
      <c r="AM37" s="1222"/>
      <c r="AN37" s="1223"/>
      <c r="AO37" s="343">
        <v>219066</v>
      </c>
      <c r="AP37" s="343">
        <v>1381</v>
      </c>
      <c r="AQ37" s="344">
        <v>623</v>
      </c>
      <c r="AR37" s="345">
        <v>121.7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4" t="s">
        <v>541</v>
      </c>
      <c r="AL38" s="1225"/>
      <c r="AM38" s="1225"/>
      <c r="AN38" s="1226"/>
      <c r="AO38" s="346">
        <v>1117</v>
      </c>
      <c r="AP38" s="346">
        <v>7</v>
      </c>
      <c r="AQ38" s="347">
        <v>1</v>
      </c>
      <c r="AR38" s="335">
        <v>600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4" t="s">
        <v>542</v>
      </c>
      <c r="AL39" s="1225"/>
      <c r="AM39" s="1225"/>
      <c r="AN39" s="1226"/>
      <c r="AO39" s="343">
        <v>-1286400</v>
      </c>
      <c r="AP39" s="343">
        <v>-8108</v>
      </c>
      <c r="AQ39" s="344">
        <v>-6161</v>
      </c>
      <c r="AR39" s="345">
        <v>31.6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1" t="s">
        <v>543</v>
      </c>
      <c r="AL40" s="1222"/>
      <c r="AM40" s="1222"/>
      <c r="AN40" s="1223"/>
      <c r="AO40" s="343">
        <v>-3979175</v>
      </c>
      <c r="AP40" s="343">
        <v>-25080</v>
      </c>
      <c r="AQ40" s="344">
        <v>-33330</v>
      </c>
      <c r="AR40" s="345">
        <v>-24.8</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7" t="s">
        <v>301</v>
      </c>
      <c r="AL41" s="1228"/>
      <c r="AM41" s="1228"/>
      <c r="AN41" s="1229"/>
      <c r="AO41" s="343">
        <v>2600839</v>
      </c>
      <c r="AP41" s="343">
        <v>16393</v>
      </c>
      <c r="AQ41" s="344">
        <v>9311</v>
      </c>
      <c r="AR41" s="345">
        <v>76.099999999999994</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4" t="s">
        <v>512</v>
      </c>
      <c r="AN49" s="1216" t="s">
        <v>547</v>
      </c>
      <c r="AO49" s="1217"/>
      <c r="AP49" s="1217"/>
      <c r="AQ49" s="1217"/>
      <c r="AR49" s="121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5"/>
      <c r="AN50" s="359" t="s">
        <v>548</v>
      </c>
      <c r="AO50" s="360" t="s">
        <v>549</v>
      </c>
      <c r="AP50" s="361" t="s">
        <v>550</v>
      </c>
      <c r="AQ50" s="362" t="s">
        <v>551</v>
      </c>
      <c r="AR50" s="363" t="s">
        <v>552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7738392</v>
      </c>
      <c r="AN51" s="365">
        <v>48556</v>
      </c>
      <c r="AO51" s="366">
        <v>-9.1999999999999993</v>
      </c>
      <c r="AP51" s="367">
        <v>52496</v>
      </c>
      <c r="AQ51" s="368">
        <v>16.399999999999999</v>
      </c>
      <c r="AR51" s="369">
        <v>-25.6</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4451331</v>
      </c>
      <c r="AN52" s="373">
        <v>27930</v>
      </c>
      <c r="AO52" s="374">
        <v>15</v>
      </c>
      <c r="AP52" s="375">
        <v>29467</v>
      </c>
      <c r="AQ52" s="376">
        <v>15.2</v>
      </c>
      <c r="AR52" s="377">
        <v>-0.2</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7679774</v>
      </c>
      <c r="AN53" s="365">
        <v>48122</v>
      </c>
      <c r="AO53" s="366">
        <v>-0.9</v>
      </c>
      <c r="AP53" s="367">
        <v>52619</v>
      </c>
      <c r="AQ53" s="368">
        <v>0.2</v>
      </c>
      <c r="AR53" s="369">
        <v>-1.1000000000000001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4802828</v>
      </c>
      <c r="AN54" s="373">
        <v>30095</v>
      </c>
      <c r="AO54" s="374">
        <v>7.8</v>
      </c>
      <c r="AP54" s="375">
        <v>31149</v>
      </c>
      <c r="AQ54" s="376">
        <v>5.7</v>
      </c>
      <c r="AR54" s="377">
        <v>2.1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11287126</v>
      </c>
      <c r="AN55" s="365">
        <v>70733</v>
      </c>
      <c r="AO55" s="366">
        <v>47</v>
      </c>
      <c r="AP55" s="367">
        <v>51875</v>
      </c>
      <c r="AQ55" s="368">
        <v>-1.4</v>
      </c>
      <c r="AR55" s="369">
        <v>48.4</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6353963</v>
      </c>
      <c r="AN56" s="373">
        <v>39818</v>
      </c>
      <c r="AO56" s="374">
        <v>32.299999999999997</v>
      </c>
      <c r="AP56" s="375">
        <v>29372</v>
      </c>
      <c r="AQ56" s="376">
        <v>-5.7</v>
      </c>
      <c r="AR56" s="377">
        <v>38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7469210</v>
      </c>
      <c r="AN57" s="365">
        <v>46900</v>
      </c>
      <c r="AO57" s="366">
        <v>-33.700000000000003</v>
      </c>
      <c r="AP57" s="367">
        <v>48064</v>
      </c>
      <c r="AQ57" s="368">
        <v>-7.3</v>
      </c>
      <c r="AR57" s="369">
        <v>-26.4</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4492111</v>
      </c>
      <c r="AN58" s="373">
        <v>28206</v>
      </c>
      <c r="AO58" s="374">
        <v>-29.2</v>
      </c>
      <c r="AP58" s="375">
        <v>30373</v>
      </c>
      <c r="AQ58" s="376">
        <v>3.4</v>
      </c>
      <c r="AR58" s="377">
        <v>-32.6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10169769</v>
      </c>
      <c r="AN59" s="365">
        <v>64098</v>
      </c>
      <c r="AO59" s="366">
        <v>36.700000000000003</v>
      </c>
      <c r="AP59" s="367">
        <v>56662</v>
      </c>
      <c r="AQ59" s="368">
        <v>17.899999999999999</v>
      </c>
      <c r="AR59" s="369">
        <v>18.8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5524541</v>
      </c>
      <c r="AN60" s="373">
        <v>34820</v>
      </c>
      <c r="AO60" s="374">
        <v>23.4</v>
      </c>
      <c r="AP60" s="375">
        <v>34709</v>
      </c>
      <c r="AQ60" s="376">
        <v>14.3</v>
      </c>
      <c r="AR60" s="377">
        <v>9.1</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8868854</v>
      </c>
      <c r="AN61" s="380">
        <v>55682</v>
      </c>
      <c r="AO61" s="381">
        <v>8</v>
      </c>
      <c r="AP61" s="382">
        <v>52343</v>
      </c>
      <c r="AQ61" s="383">
        <v>5.2</v>
      </c>
      <c r="AR61" s="369">
        <v>2.8</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5124955</v>
      </c>
      <c r="AN62" s="373">
        <v>32174</v>
      </c>
      <c r="AO62" s="374">
        <v>9.9</v>
      </c>
      <c r="AP62" s="375">
        <v>31014</v>
      </c>
      <c r="AQ62" s="376">
        <v>6.6</v>
      </c>
      <c r="AR62" s="377">
        <v>3.3</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EbWHVoWcnMOWeLl60tD/HVydDLnUXuSIrcG3aNMakIFYbg1lGa4JJPxZTSkA+HXlqO1spskngeo141j39qOfJw==" saltValue="4PVeTIj7U1QfFoiZTXixB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57" zoomScale="70" zoomScaleNormal="7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20" spans="125:125" ht="13.5" hidden="1" customHeight="1" x14ac:dyDescent="0.15"/>
    <row r="121" spans="125:125" ht="13.5" hidden="1" customHeight="1" x14ac:dyDescent="0.15">
      <c r="DU121" s="291"/>
    </row>
  </sheetData>
  <sheetProtection algorithmName="SHA-512" hashValue="S0QNm53cX0qLcbeG0LoyIJfB4YvUGiPmCAAZwrokotkeFCN683yjZx+jfYNwgKWV1cFTX9LGAY9sA/2DFLM1sw==" saltValue="mFMqe8tRkBKInqAF2fsQ6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sheetData>
  <sheetProtection algorithmName="SHA-512" hashValue="Ai/wCVpWqIVP92NiZqIN/+qAU3ray5BEAH+OejW427dE/eoonk9jmI7ST8Ep9yuUH7cjkMneYS/ziuARKHZDMA==" saltValue="NQLR0Oio6CmEEv12NwI9H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9" t="s">
        <v>3</v>
      </c>
      <c r="D47" s="1239"/>
      <c r="E47" s="1240"/>
      <c r="F47" s="11">
        <v>18.09</v>
      </c>
      <c r="G47" s="12">
        <v>18.23</v>
      </c>
      <c r="H47" s="12">
        <v>18.23</v>
      </c>
      <c r="I47" s="12">
        <v>17.91</v>
      </c>
      <c r="J47" s="13">
        <v>15.82</v>
      </c>
    </row>
    <row r="48" spans="2:10" ht="57.75" customHeight="1" x14ac:dyDescent="0.15">
      <c r="B48" s="14"/>
      <c r="C48" s="1241" t="s">
        <v>4</v>
      </c>
      <c r="D48" s="1241"/>
      <c r="E48" s="1242"/>
      <c r="F48" s="15">
        <v>10.130000000000001</v>
      </c>
      <c r="G48" s="16">
        <v>6.08</v>
      </c>
      <c r="H48" s="16">
        <v>9.74</v>
      </c>
      <c r="I48" s="16">
        <v>4.05</v>
      </c>
      <c r="J48" s="17">
        <v>6.47</v>
      </c>
    </row>
    <row r="49" spans="2:10" ht="57.75" customHeight="1" thickBot="1" x14ac:dyDescent="0.2">
      <c r="B49" s="18"/>
      <c r="C49" s="1243" t="s">
        <v>5</v>
      </c>
      <c r="D49" s="1243"/>
      <c r="E49" s="1244"/>
      <c r="F49" s="19">
        <v>2.29</v>
      </c>
      <c r="G49" s="20" t="s">
        <v>568</v>
      </c>
      <c r="H49" s="20">
        <v>3.67</v>
      </c>
      <c r="I49" s="20" t="s">
        <v>569</v>
      </c>
      <c r="J49" s="21">
        <v>0.39</v>
      </c>
    </row>
    <row r="50" spans="2:10" ht="13.5" customHeight="1" x14ac:dyDescent="0.15"/>
  </sheetData>
  <sheetProtection algorithmName="SHA-512" hashValue="X1RIZEasQIKeOCQonmZEapxjeTTvbcYR/20TjzppV1Fbms/EfE8NVP0D/wolyvXRoGvlxqGfrBMgOzvemL2Rjg==" saltValue="BEEDt7PhS3E21dBNtFrI0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2021-10-08T04:11:38Z</cp:lastPrinted>
  <dcterms:created xsi:type="dcterms:W3CDTF">2021-02-05T01:26:49Z</dcterms:created>
  <dcterms:modified xsi:type="dcterms:W3CDTF">2021-10-20T07:31:16Z</dcterms:modified>
  <cp:category/>
</cp:coreProperties>
</file>